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05" windowWidth="18195" windowHeight="717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630" i="1"/>
  <c r="G630"/>
  <c r="F630"/>
  <c r="E630"/>
  <c r="D630"/>
  <c r="C630"/>
  <c r="I599"/>
  <c r="H599"/>
  <c r="G599"/>
  <c r="F599"/>
  <c r="E599"/>
  <c r="D599"/>
  <c r="C599"/>
  <c r="H572"/>
  <c r="G572"/>
  <c r="F572"/>
  <c r="E572"/>
  <c r="D572"/>
  <c r="C572"/>
  <c r="H571"/>
  <c r="G571"/>
  <c r="F571"/>
  <c r="E571"/>
  <c r="D571"/>
  <c r="C571"/>
  <c r="H570"/>
  <c r="G570"/>
  <c r="F570"/>
  <c r="E570"/>
  <c r="D570"/>
  <c r="C570"/>
  <c r="H569"/>
  <c r="G569"/>
  <c r="F569"/>
  <c r="E569"/>
  <c r="D569"/>
  <c r="C569"/>
  <c r="H568"/>
  <c r="G568"/>
  <c r="F568"/>
  <c r="E568"/>
  <c r="D568"/>
  <c r="C568"/>
  <c r="H567"/>
  <c r="G567"/>
  <c r="F567"/>
  <c r="E567"/>
  <c r="D567"/>
  <c r="C567"/>
  <c r="H566"/>
  <c r="G566"/>
  <c r="F566"/>
  <c r="E566"/>
  <c r="D566"/>
  <c r="C566"/>
  <c r="H565"/>
  <c r="G565"/>
  <c r="F565"/>
  <c r="E565"/>
  <c r="D565"/>
  <c r="C565"/>
  <c r="I540"/>
  <c r="H540"/>
  <c r="G540"/>
  <c r="F540"/>
  <c r="E540"/>
  <c r="D540"/>
  <c r="C540"/>
  <c r="I539"/>
  <c r="H539"/>
  <c r="G539"/>
  <c r="F539"/>
  <c r="E539"/>
  <c r="D539"/>
  <c r="C539"/>
  <c r="I538"/>
  <c r="H538"/>
  <c r="G538"/>
  <c r="F538"/>
  <c r="E538"/>
  <c r="D538"/>
  <c r="C538"/>
  <c r="I537"/>
  <c r="H537"/>
  <c r="G537"/>
  <c r="F537"/>
  <c r="E537"/>
  <c r="D537"/>
  <c r="C537"/>
  <c r="I536"/>
  <c r="H536"/>
  <c r="G536"/>
  <c r="F536"/>
  <c r="E536"/>
  <c r="D536"/>
  <c r="C536"/>
  <c r="I535"/>
  <c r="H535"/>
  <c r="G535"/>
  <c r="F535"/>
  <c r="E535"/>
  <c r="D535"/>
  <c r="C535"/>
  <c r="I534"/>
  <c r="H534"/>
  <c r="G534"/>
  <c r="F534"/>
  <c r="E534"/>
  <c r="D534"/>
  <c r="C534"/>
  <c r="I533"/>
  <c r="H533"/>
  <c r="G533"/>
  <c r="F533"/>
  <c r="E533"/>
  <c r="D533"/>
  <c r="C533"/>
  <c r="H510"/>
  <c r="G510"/>
  <c r="F510"/>
  <c r="E510"/>
  <c r="D510"/>
  <c r="C510"/>
  <c r="H509"/>
  <c r="G509"/>
  <c r="F509"/>
  <c r="E509"/>
  <c r="D509"/>
  <c r="C509"/>
  <c r="H508"/>
  <c r="G508"/>
  <c r="F508"/>
  <c r="E508"/>
  <c r="D508"/>
  <c r="C508"/>
  <c r="H507"/>
  <c r="G507"/>
  <c r="F507"/>
  <c r="E507"/>
  <c r="D507"/>
  <c r="C507"/>
  <c r="H506"/>
  <c r="G506"/>
  <c r="F506"/>
  <c r="E506"/>
  <c r="D506"/>
  <c r="C506"/>
  <c r="H505"/>
  <c r="G505"/>
  <c r="F505"/>
  <c r="E505"/>
  <c r="D505"/>
  <c r="C505"/>
  <c r="I477"/>
  <c r="H477"/>
  <c r="G477"/>
  <c r="F477"/>
  <c r="E477"/>
  <c r="D477"/>
  <c r="C477"/>
  <c r="I476"/>
  <c r="H476"/>
  <c r="G476"/>
  <c r="F476"/>
  <c r="E476"/>
  <c r="D476"/>
  <c r="C476"/>
  <c r="I475"/>
  <c r="H475"/>
  <c r="G475"/>
  <c r="F475"/>
  <c r="E475"/>
  <c r="D475"/>
  <c r="C475"/>
  <c r="I474"/>
  <c r="H474"/>
  <c r="G474"/>
  <c r="F474"/>
  <c r="E474"/>
  <c r="D474"/>
  <c r="C474"/>
  <c r="I473"/>
  <c r="H473"/>
  <c r="G473"/>
  <c r="F473"/>
  <c r="E473"/>
  <c r="D473"/>
  <c r="C473"/>
  <c r="I472"/>
  <c r="H472"/>
  <c r="G472"/>
  <c r="F472"/>
  <c r="E472"/>
  <c r="D472"/>
  <c r="C472"/>
  <c r="H441"/>
  <c r="G441"/>
  <c r="F441"/>
  <c r="E441"/>
  <c r="D441"/>
  <c r="C441"/>
  <c r="H440"/>
  <c r="G440"/>
  <c r="F440"/>
  <c r="E440"/>
  <c r="D440"/>
  <c r="C440"/>
  <c r="H439"/>
  <c r="G439"/>
  <c r="F439"/>
  <c r="E439"/>
  <c r="D439"/>
  <c r="C439"/>
  <c r="H438"/>
  <c r="G438"/>
  <c r="F438"/>
  <c r="E438"/>
  <c r="D438"/>
  <c r="C438"/>
  <c r="H437"/>
  <c r="G437"/>
  <c r="F437"/>
  <c r="E437"/>
  <c r="D437"/>
  <c r="C437"/>
  <c r="I408"/>
  <c r="H408"/>
  <c r="G408"/>
  <c r="F408"/>
  <c r="E408"/>
  <c r="D408"/>
  <c r="C408"/>
  <c r="I407"/>
  <c r="H407"/>
  <c r="G407"/>
  <c r="F407"/>
  <c r="E407"/>
  <c r="D407"/>
  <c r="C407"/>
  <c r="I406"/>
  <c r="H406"/>
  <c r="G406"/>
  <c r="F406"/>
  <c r="E406"/>
  <c r="D406"/>
  <c r="C406"/>
  <c r="I405"/>
  <c r="H405"/>
  <c r="G405"/>
  <c r="F405"/>
  <c r="E405"/>
  <c r="D405"/>
  <c r="C405"/>
  <c r="I404"/>
  <c r="H404"/>
  <c r="G404"/>
  <c r="F404"/>
  <c r="E404"/>
  <c r="D404"/>
  <c r="C404"/>
  <c r="H395"/>
  <c r="G395"/>
  <c r="F395"/>
  <c r="E395"/>
  <c r="D395"/>
  <c r="C395"/>
  <c r="H394"/>
  <c r="G394"/>
  <c r="F394"/>
  <c r="E394"/>
  <c r="D394"/>
  <c r="C394"/>
  <c r="H393"/>
  <c r="G393"/>
  <c r="F393"/>
  <c r="E393"/>
  <c r="D393"/>
  <c r="C393"/>
  <c r="H392"/>
  <c r="G392"/>
  <c r="F392"/>
  <c r="E392"/>
  <c r="D392"/>
  <c r="C392"/>
  <c r="H391"/>
  <c r="G391"/>
  <c r="F391"/>
  <c r="E391"/>
  <c r="D391"/>
  <c r="C391"/>
  <c r="H390"/>
  <c r="G390"/>
  <c r="F390"/>
  <c r="E390"/>
  <c r="D390"/>
  <c r="C390"/>
  <c r="H389"/>
  <c r="G389"/>
  <c r="F389"/>
  <c r="E389"/>
  <c r="D389"/>
  <c r="C389"/>
  <c r="H388"/>
  <c r="G388"/>
  <c r="F388"/>
  <c r="E388"/>
  <c r="D388"/>
  <c r="C388"/>
  <c r="H387"/>
  <c r="G387"/>
  <c r="F387"/>
  <c r="E387"/>
  <c r="D387"/>
  <c r="C387"/>
  <c r="H386"/>
  <c r="G386"/>
  <c r="F386"/>
  <c r="E386"/>
  <c r="D386"/>
  <c r="C386"/>
  <c r="H385"/>
  <c r="G385"/>
  <c r="F385"/>
  <c r="E385"/>
  <c r="D385"/>
  <c r="C385"/>
  <c r="H384"/>
  <c r="G384"/>
  <c r="F384"/>
  <c r="E384"/>
  <c r="D384"/>
  <c r="C384"/>
  <c r="I362"/>
  <c r="H362"/>
  <c r="G362"/>
  <c r="F362"/>
  <c r="E362"/>
  <c r="D362"/>
  <c r="C362"/>
  <c r="I361"/>
  <c r="H361"/>
  <c r="G361"/>
  <c r="F361"/>
  <c r="E361"/>
  <c r="D361"/>
  <c r="C361"/>
  <c r="I360"/>
  <c r="H360"/>
  <c r="G360"/>
  <c r="F360"/>
  <c r="E360"/>
  <c r="D360"/>
  <c r="C360"/>
  <c r="I359"/>
  <c r="H359"/>
  <c r="G359"/>
  <c r="F359"/>
  <c r="E359"/>
  <c r="D359"/>
  <c r="C359"/>
  <c r="I358"/>
  <c r="H358"/>
  <c r="G358"/>
  <c r="F358"/>
  <c r="E358"/>
  <c r="D358"/>
  <c r="C358"/>
  <c r="I357"/>
  <c r="H357"/>
  <c r="G357"/>
  <c r="F357"/>
  <c r="E357"/>
  <c r="D357"/>
  <c r="C357"/>
  <c r="I356"/>
  <c r="H356"/>
  <c r="G356"/>
  <c r="F356"/>
  <c r="E356"/>
  <c r="D356"/>
  <c r="C356"/>
  <c r="I355"/>
  <c r="H355"/>
  <c r="G355"/>
  <c r="F355"/>
  <c r="E355"/>
  <c r="D355"/>
  <c r="C355"/>
  <c r="I354"/>
  <c r="H354"/>
  <c r="G354"/>
  <c r="F354"/>
  <c r="E354"/>
  <c r="D354"/>
  <c r="C354"/>
  <c r="I353"/>
  <c r="H353"/>
  <c r="G353"/>
  <c r="F353"/>
  <c r="E353"/>
  <c r="D353"/>
  <c r="C353"/>
  <c r="I352"/>
  <c r="H352"/>
  <c r="G352"/>
  <c r="F352"/>
  <c r="E352"/>
  <c r="D352"/>
  <c r="C352"/>
  <c r="I351"/>
  <c r="H351"/>
  <c r="G351"/>
  <c r="F351"/>
  <c r="E351"/>
  <c r="D351"/>
  <c r="C351"/>
  <c r="H318"/>
  <c r="G318"/>
  <c r="F318"/>
  <c r="E318"/>
  <c r="D318"/>
  <c r="C318"/>
  <c r="H317"/>
  <c r="G317"/>
  <c r="F317"/>
  <c r="E317"/>
  <c r="D317"/>
  <c r="C317"/>
  <c r="H316"/>
  <c r="G316"/>
  <c r="F316"/>
  <c r="E316"/>
  <c r="D316"/>
  <c r="C316"/>
  <c r="H315"/>
  <c r="G315"/>
  <c r="F315"/>
  <c r="E315"/>
  <c r="D315"/>
  <c r="C315"/>
  <c r="H314"/>
  <c r="G314"/>
  <c r="F314"/>
  <c r="E314"/>
  <c r="D314"/>
  <c r="C314"/>
  <c r="H313"/>
  <c r="G313"/>
  <c r="F313"/>
  <c r="E313"/>
  <c r="D313"/>
  <c r="C313"/>
  <c r="H312"/>
  <c r="G312"/>
  <c r="F312"/>
  <c r="E312"/>
  <c r="D312"/>
  <c r="C312"/>
  <c r="H311"/>
  <c r="G311"/>
  <c r="F311"/>
  <c r="E311"/>
  <c r="D311"/>
  <c r="C311"/>
  <c r="H310"/>
  <c r="G310"/>
  <c r="F310"/>
  <c r="E310"/>
  <c r="D310"/>
  <c r="C310"/>
  <c r="H309"/>
  <c r="G309"/>
  <c r="F309"/>
  <c r="E309"/>
  <c r="D309"/>
  <c r="C309"/>
  <c r="I286"/>
  <c r="H286"/>
  <c r="G286"/>
  <c r="F286"/>
  <c r="E286"/>
  <c r="D286"/>
  <c r="C286"/>
  <c r="I285"/>
  <c r="H285"/>
  <c r="G285"/>
  <c r="F285"/>
  <c r="E285"/>
  <c r="D285"/>
  <c r="C285"/>
  <c r="I284"/>
  <c r="H284"/>
  <c r="G284"/>
  <c r="F284"/>
  <c r="E284"/>
  <c r="D284"/>
  <c r="C284"/>
  <c r="I283"/>
  <c r="H283"/>
  <c r="G283"/>
  <c r="F283"/>
  <c r="E283"/>
  <c r="D283"/>
  <c r="C283"/>
  <c r="I282"/>
  <c r="H282"/>
  <c r="G282"/>
  <c r="F282"/>
  <c r="E282"/>
  <c r="D282"/>
  <c r="C282"/>
  <c r="I281"/>
  <c r="H281"/>
  <c r="G281"/>
  <c r="F281"/>
  <c r="E281"/>
  <c r="D281"/>
  <c r="C281"/>
  <c r="I280"/>
  <c r="H280"/>
  <c r="G280"/>
  <c r="F280"/>
  <c r="E280"/>
  <c r="D280"/>
  <c r="C280"/>
  <c r="I279"/>
  <c r="H279"/>
  <c r="G279"/>
  <c r="F279"/>
  <c r="E279"/>
  <c r="D279"/>
  <c r="C279"/>
  <c r="I278"/>
  <c r="H278"/>
  <c r="G278"/>
  <c r="F278"/>
  <c r="E278"/>
  <c r="D278"/>
  <c r="C278"/>
  <c r="I277"/>
  <c r="H277"/>
  <c r="G277"/>
  <c r="F277"/>
  <c r="E277"/>
  <c r="D277"/>
  <c r="C277"/>
  <c r="G252"/>
  <c r="F252"/>
  <c r="E252"/>
  <c r="D252"/>
  <c r="C252"/>
  <c r="B252"/>
  <c r="G251"/>
  <c r="F251"/>
  <c r="E251"/>
  <c r="D251"/>
  <c r="C251"/>
  <c r="B251"/>
  <c r="G250"/>
  <c r="F250"/>
  <c r="E250"/>
  <c r="D250"/>
  <c r="C250"/>
  <c r="B250"/>
  <c r="G249"/>
  <c r="F249"/>
  <c r="E249"/>
  <c r="D249"/>
  <c r="C249"/>
  <c r="B249"/>
  <c r="G248"/>
  <c r="F248"/>
  <c r="E248"/>
  <c r="D248"/>
  <c r="C248"/>
  <c r="B248"/>
  <c r="G247"/>
  <c r="F247"/>
  <c r="E247"/>
  <c r="D247"/>
  <c r="C247"/>
  <c r="B247"/>
  <c r="G246"/>
  <c r="F246"/>
  <c r="E246"/>
  <c r="D246"/>
  <c r="C246"/>
  <c r="B246"/>
  <c r="G245"/>
  <c r="F245"/>
  <c r="E245"/>
  <c r="D245"/>
  <c r="C245"/>
  <c r="B245"/>
  <c r="H219"/>
  <c r="G219"/>
  <c r="F219"/>
  <c r="E219"/>
  <c r="D219"/>
  <c r="C219"/>
  <c r="B219"/>
  <c r="H218"/>
  <c r="G218"/>
  <c r="F218"/>
  <c r="E218"/>
  <c r="D218"/>
  <c r="C218"/>
  <c r="B218"/>
  <c r="H217"/>
  <c r="G217"/>
  <c r="F217"/>
  <c r="E217"/>
  <c r="D217"/>
  <c r="C217"/>
  <c r="B217"/>
  <c r="H216"/>
  <c r="G216"/>
  <c r="F216"/>
  <c r="E216"/>
  <c r="D216"/>
  <c r="C216"/>
  <c r="B216"/>
  <c r="H215"/>
  <c r="G215"/>
  <c r="F215"/>
  <c r="E215"/>
  <c r="D215"/>
  <c r="C215"/>
  <c r="B215"/>
  <c r="H214"/>
  <c r="G214"/>
  <c r="F214"/>
  <c r="E214"/>
  <c r="D214"/>
  <c r="C214"/>
  <c r="B214"/>
  <c r="H213"/>
  <c r="G213"/>
  <c r="F213"/>
  <c r="E213"/>
  <c r="D213"/>
  <c r="C213"/>
  <c r="B213"/>
  <c r="H212"/>
  <c r="G212"/>
  <c r="F212"/>
  <c r="E212"/>
  <c r="D212"/>
  <c r="C212"/>
  <c r="B212"/>
  <c r="H205"/>
  <c r="G205"/>
  <c r="F205"/>
  <c r="E205"/>
  <c r="D205"/>
  <c r="C205"/>
  <c r="H204"/>
  <c r="G204"/>
  <c r="F204"/>
  <c r="E204"/>
  <c r="D204"/>
  <c r="C204"/>
  <c r="H203"/>
  <c r="G203"/>
  <c r="F203"/>
  <c r="E203"/>
  <c r="D203"/>
  <c r="C203"/>
  <c r="H202"/>
  <c r="G202"/>
  <c r="F202"/>
  <c r="E202"/>
  <c r="D202"/>
  <c r="C202"/>
  <c r="H201"/>
  <c r="G201"/>
  <c r="F201"/>
  <c r="E201"/>
  <c r="D201"/>
  <c r="C201"/>
  <c r="H200"/>
  <c r="G200"/>
  <c r="F200"/>
  <c r="E200"/>
  <c r="D200"/>
  <c r="C200"/>
  <c r="H199"/>
  <c r="G199"/>
  <c r="F199"/>
  <c r="E199"/>
  <c r="D199"/>
  <c r="C199"/>
  <c r="H198"/>
  <c r="G198"/>
  <c r="F198"/>
  <c r="E198"/>
  <c r="D198"/>
  <c r="C198"/>
  <c r="H197"/>
  <c r="G197"/>
  <c r="F197"/>
  <c r="E197"/>
  <c r="D197"/>
  <c r="C197"/>
  <c r="H196"/>
  <c r="G196"/>
  <c r="F196"/>
  <c r="E196"/>
  <c r="D196"/>
  <c r="C196"/>
  <c r="H195"/>
  <c r="G195"/>
  <c r="F195"/>
  <c r="E195"/>
  <c r="D195"/>
  <c r="C195"/>
  <c r="H194"/>
  <c r="G194"/>
  <c r="F194"/>
  <c r="E194"/>
  <c r="D194"/>
  <c r="C194"/>
  <c r="H193"/>
  <c r="G193"/>
  <c r="F193"/>
  <c r="E193"/>
  <c r="D193"/>
  <c r="C193"/>
  <c r="H192"/>
  <c r="G192"/>
  <c r="F192"/>
  <c r="E192"/>
  <c r="D192"/>
  <c r="C192"/>
  <c r="H191"/>
  <c r="G191"/>
  <c r="F191"/>
  <c r="E191"/>
  <c r="D191"/>
  <c r="C191"/>
  <c r="H190"/>
  <c r="G190"/>
  <c r="F190"/>
  <c r="E190"/>
  <c r="D190"/>
  <c r="C190"/>
  <c r="I170"/>
  <c r="H170"/>
  <c r="G170"/>
  <c r="F170"/>
  <c r="E170"/>
  <c r="D170"/>
  <c r="C170"/>
  <c r="I169"/>
  <c r="H169"/>
  <c r="G169"/>
  <c r="F169"/>
  <c r="E169"/>
  <c r="D169"/>
  <c r="C169"/>
  <c r="I168"/>
  <c r="H168"/>
  <c r="G168"/>
  <c r="F168"/>
  <c r="E168"/>
  <c r="D168"/>
  <c r="C168"/>
  <c r="I167"/>
  <c r="H167"/>
  <c r="G167"/>
  <c r="F167"/>
  <c r="E167"/>
  <c r="D167"/>
  <c r="C167"/>
  <c r="I166"/>
  <c r="H166"/>
  <c r="G166"/>
  <c r="F166"/>
  <c r="E166"/>
  <c r="D166"/>
  <c r="C166"/>
  <c r="I165"/>
  <c r="H165"/>
  <c r="G165"/>
  <c r="F165"/>
  <c r="E165"/>
  <c r="D165"/>
  <c r="C165"/>
  <c r="I164"/>
  <c r="H164"/>
  <c r="G164"/>
  <c r="F164"/>
  <c r="E164"/>
  <c r="D164"/>
  <c r="C164"/>
  <c r="I163"/>
  <c r="H163"/>
  <c r="G163"/>
  <c r="F163"/>
  <c r="E163"/>
  <c r="D163"/>
  <c r="C163"/>
  <c r="I162"/>
  <c r="H162"/>
  <c r="G162"/>
  <c r="F162"/>
  <c r="E162"/>
  <c r="D162"/>
  <c r="C162"/>
  <c r="I161"/>
  <c r="H161"/>
  <c r="G161"/>
  <c r="F161"/>
  <c r="E161"/>
  <c r="D161"/>
  <c r="C161"/>
  <c r="I160"/>
  <c r="H160"/>
  <c r="G160"/>
  <c r="F160"/>
  <c r="E160"/>
  <c r="D160"/>
  <c r="C160"/>
  <c r="I159"/>
  <c r="H159"/>
  <c r="G159"/>
  <c r="F159"/>
  <c r="E159"/>
  <c r="D159"/>
  <c r="C159"/>
  <c r="I158"/>
  <c r="H158"/>
  <c r="G158"/>
  <c r="F158"/>
  <c r="E158"/>
  <c r="D158"/>
  <c r="C158"/>
  <c r="I157"/>
  <c r="H157"/>
  <c r="G157"/>
  <c r="F157"/>
  <c r="E157"/>
  <c r="D157"/>
  <c r="C157"/>
  <c r="I156"/>
  <c r="H156"/>
  <c r="G156"/>
  <c r="F156"/>
  <c r="E156"/>
  <c r="D156"/>
  <c r="C156"/>
  <c r="I155"/>
  <c r="H155"/>
  <c r="G155"/>
  <c r="F155"/>
  <c r="E155"/>
  <c r="D155"/>
  <c r="C155"/>
  <c r="H126"/>
  <c r="G126"/>
  <c r="F126"/>
  <c r="E126"/>
  <c r="D126"/>
  <c r="C126"/>
  <c r="H125"/>
  <c r="G125"/>
  <c r="F125"/>
  <c r="E125"/>
  <c r="D125"/>
  <c r="C125"/>
  <c r="H124"/>
  <c r="G124"/>
  <c r="F124"/>
  <c r="E124"/>
  <c r="D124"/>
  <c r="C124"/>
  <c r="H123"/>
  <c r="G123"/>
  <c r="F123"/>
  <c r="E123"/>
  <c r="D123"/>
  <c r="C123"/>
  <c r="H122"/>
  <c r="G122"/>
  <c r="F122"/>
  <c r="E122"/>
  <c r="D122"/>
  <c r="C122"/>
  <c r="H121"/>
  <c r="G121"/>
  <c r="F121"/>
  <c r="E121"/>
  <c r="D121"/>
  <c r="C121"/>
  <c r="H120"/>
  <c r="G120"/>
  <c r="F120"/>
  <c r="E120"/>
  <c r="D120"/>
  <c r="C120"/>
  <c r="H119"/>
  <c r="G119"/>
  <c r="F119"/>
  <c r="E119"/>
  <c r="D119"/>
  <c r="C119"/>
  <c r="H118"/>
  <c r="G118"/>
  <c r="F118"/>
  <c r="E118"/>
  <c r="D118"/>
  <c r="C118"/>
  <c r="H117"/>
  <c r="G117"/>
  <c r="F117"/>
  <c r="E117"/>
  <c r="D117"/>
  <c r="C117"/>
  <c r="H116"/>
  <c r="G116"/>
  <c r="F116"/>
  <c r="E116"/>
  <c r="D116"/>
  <c r="C116"/>
  <c r="H115"/>
  <c r="G115"/>
  <c r="F115"/>
  <c r="E115"/>
  <c r="D115"/>
  <c r="C115"/>
  <c r="H114"/>
  <c r="G114"/>
  <c r="F114"/>
  <c r="E114"/>
  <c r="D114"/>
  <c r="C114"/>
  <c r="H113"/>
  <c r="G113"/>
  <c r="F113"/>
  <c r="E113"/>
  <c r="D113"/>
  <c r="C113"/>
  <c r="H112"/>
  <c r="G112"/>
  <c r="F112"/>
  <c r="E112"/>
  <c r="D112"/>
  <c r="C112"/>
  <c r="H111"/>
  <c r="G111"/>
  <c r="F111"/>
  <c r="E111"/>
  <c r="D111"/>
  <c r="C111"/>
  <c r="I56"/>
  <c r="H56"/>
  <c r="G56"/>
  <c r="F56"/>
  <c r="E56"/>
  <c r="D56"/>
  <c r="C56"/>
  <c r="I55"/>
  <c r="H55"/>
  <c r="G55"/>
  <c r="F55"/>
  <c r="E55"/>
  <c r="D55"/>
  <c r="C55"/>
  <c r="I54"/>
  <c r="H54"/>
  <c r="G54"/>
  <c r="F54"/>
  <c r="E54"/>
  <c r="D54"/>
  <c r="C54"/>
  <c r="I53"/>
  <c r="H53"/>
  <c r="G53"/>
  <c r="F53"/>
  <c r="E53"/>
  <c r="D53"/>
  <c r="C53"/>
  <c r="I52"/>
  <c r="H52"/>
  <c r="G52"/>
  <c r="F52"/>
  <c r="E52"/>
  <c r="D52"/>
  <c r="C52"/>
  <c r="I51"/>
  <c r="H51"/>
  <c r="G51"/>
  <c r="F51"/>
  <c r="E51"/>
  <c r="D51"/>
  <c r="C51"/>
  <c r="I50"/>
  <c r="H50"/>
  <c r="G50"/>
  <c r="F50"/>
  <c r="E50"/>
  <c r="D50"/>
  <c r="C50"/>
  <c r="I49"/>
  <c r="H49"/>
  <c r="G49"/>
  <c r="F49"/>
  <c r="E49"/>
  <c r="D49"/>
  <c r="C49"/>
  <c r="I48"/>
  <c r="H48"/>
  <c r="G48"/>
  <c r="F48"/>
  <c r="E48"/>
  <c r="D48"/>
  <c r="C48"/>
  <c r="I47"/>
  <c r="H47"/>
  <c r="G47"/>
  <c r="F47"/>
  <c r="E47"/>
  <c r="D47"/>
  <c r="C47"/>
  <c r="I46"/>
  <c r="H46"/>
  <c r="G46"/>
  <c r="F46"/>
  <c r="E46"/>
  <c r="D46"/>
  <c r="C46"/>
  <c r="I45"/>
  <c r="H45"/>
  <c r="G45"/>
  <c r="F45"/>
  <c r="E45"/>
  <c r="D45"/>
  <c r="C45"/>
  <c r="I44"/>
  <c r="H44"/>
  <c r="G44"/>
  <c r="F44"/>
  <c r="E44"/>
  <c r="D44"/>
  <c r="C44"/>
  <c r="I43"/>
  <c r="H43"/>
  <c r="G43"/>
  <c r="F43"/>
  <c r="E43"/>
  <c r="D43"/>
  <c r="C43"/>
  <c r="I42"/>
  <c r="H42"/>
  <c r="G42"/>
  <c r="F42"/>
  <c r="E42"/>
  <c r="D42"/>
  <c r="C42"/>
  <c r="I41"/>
  <c r="H41"/>
  <c r="G41"/>
  <c r="F41"/>
  <c r="E41"/>
  <c r="D41"/>
  <c r="C41"/>
</calcChain>
</file>

<file path=xl/sharedStrings.xml><?xml version="1.0" encoding="utf-8"?>
<sst xmlns="http://schemas.openxmlformats.org/spreadsheetml/2006/main" count="573" uniqueCount="240">
  <si>
    <t>TABELA OPŁAT Nr 1</t>
  </si>
  <si>
    <t>w komunikacji zwykłej ważna od  1 września 2018r.</t>
  </si>
  <si>
    <t>Obowiązuje na liniach:</t>
  </si>
  <si>
    <t>177005 w relacji Lubin-Chocianów</t>
  </si>
  <si>
    <t xml:space="preserve">177158 w relacji: Chocianów-Polkowice </t>
  </si>
  <si>
    <t>177016 relacji: Polkowice-Sucha Górna</t>
  </si>
  <si>
    <t>177185 w relacji: Sucha Górna-Polkowice</t>
  </si>
  <si>
    <t>177018  w relacji: Chocianów- lubin</t>
  </si>
  <si>
    <t>177202 w relacji: Polkowice-Polkowice</t>
  </si>
  <si>
    <t>177019 w relacji: Lubin-Sucha Górna</t>
  </si>
  <si>
    <t>177216 w relacji: Polkowice-Sucha Górna</t>
  </si>
  <si>
    <t xml:space="preserve">177021 w relacji:  Polkowice-Sucha Górna  </t>
  </si>
  <si>
    <t>177237 w relacji: Prochowice-Prochowice</t>
  </si>
  <si>
    <t>177025 w relacji: Polkowice-Chocianów</t>
  </si>
  <si>
    <t>177238 w relacji: Prochowice-Prochowice</t>
  </si>
  <si>
    <t>177038 w relacji:Ogrodziska-Chocianów</t>
  </si>
  <si>
    <t>177239 w relacji: Prochowice-Prochowice</t>
  </si>
  <si>
    <t xml:space="preserve">177040 w relacji: Lubin-Sucha Górna   </t>
  </si>
  <si>
    <t>177240 w relacji: Prochowice-Prochowice</t>
  </si>
  <si>
    <t>177046 w relacji:Lubin-Polkowice</t>
  </si>
  <si>
    <t>177241 w relacji: Prochowice-Prochowice</t>
  </si>
  <si>
    <t>177058 w relacji: Polkowice-Żelazny Most</t>
  </si>
  <si>
    <t>177242 w relacji: Prochowice-Prochowice</t>
  </si>
  <si>
    <t>177061w relacji: Lubin-Chocianów</t>
  </si>
  <si>
    <t>177243 w relacji: Prochowice-Prochowice</t>
  </si>
  <si>
    <t>177089 w relacji Lubin-Chojnów</t>
  </si>
  <si>
    <t>177245 w relacji: Prochowice-Prochowice</t>
  </si>
  <si>
    <t>177102 w relacji: Lubin-Polkowice</t>
  </si>
  <si>
    <t>177251 w relacji: Prochowice-Prochowice</t>
  </si>
  <si>
    <t>177115 w relacji: Chocianów-Polkowice</t>
  </si>
  <si>
    <t>177264 w relacji: Prochowice-Prochowice</t>
  </si>
  <si>
    <t>177123 w relacji:Żelazny Most - Polkowice</t>
  </si>
  <si>
    <t>177265 w relacji: Prochowice-Prochowice</t>
  </si>
  <si>
    <t>177127 w relacji:Polkowice-Lubi za wyjątkiem</t>
  </si>
  <si>
    <t>177266 w relacji: Szklary Dolne-Chocianów</t>
  </si>
  <si>
    <t>kursów 460 i 435 na odcinku Szklary Górne-Lubin</t>
  </si>
  <si>
    <t>177267 w relacji: Chocianów-Ogrodziska</t>
  </si>
  <si>
    <t>gdzie obowiazuje tabela 3</t>
  </si>
  <si>
    <t>177268 w relacji: Chocianów-Szklary Dolne</t>
  </si>
  <si>
    <t>177269 w relacji: Prochowice-Prochowice</t>
  </si>
  <si>
    <t>Km      od - do</t>
  </si>
  <si>
    <t>Cena biletu jednorazow. normalnego (brutto)</t>
  </si>
  <si>
    <t>Cena biletu jednorazow. z ulgą 100%         ( brutto)</t>
  </si>
  <si>
    <t>Cena biletu jednorazow. z ulgą 95%           ( brutto)</t>
  </si>
  <si>
    <t>Cena biletu jednorazow.    z ulgą 93% (brutto)</t>
  </si>
  <si>
    <t>Cena biletu jednorazow.     z ulgą 78% (brutto</t>
  </si>
  <si>
    <t>Cena biletu jednorazow.     z ulgą 51% (brutto)</t>
  </si>
  <si>
    <t>Cena biletu jednorazow. z ulgą 49%         ( brutto)</t>
  </si>
  <si>
    <t>Cena biletu jednorazow.     z ulgą 37% (brutto)</t>
  </si>
  <si>
    <t>0   -  3</t>
  </si>
  <si>
    <t>4  -  6</t>
  </si>
  <si>
    <t>7  -  9</t>
  </si>
  <si>
    <t>10 - 12</t>
  </si>
  <si>
    <t>13  - 15</t>
  </si>
  <si>
    <t>16  - 20</t>
  </si>
  <si>
    <t>21  - 25</t>
  </si>
  <si>
    <t>26  - 30</t>
  </si>
  <si>
    <t>31  -  35</t>
  </si>
  <si>
    <t>36  -  40</t>
  </si>
  <si>
    <t>41  -  50</t>
  </si>
  <si>
    <t>51  -  60</t>
  </si>
  <si>
    <t>61  - 70</t>
  </si>
  <si>
    <t>71  - 80</t>
  </si>
  <si>
    <t>81  - 90</t>
  </si>
  <si>
    <t>91  - 100</t>
  </si>
  <si>
    <t xml:space="preserve">  Powyższe ceny zawierają podatek VAT w wysokości 8%.</t>
  </si>
  <si>
    <t>TABELA OPŁAT Nr 2</t>
  </si>
  <si>
    <t>za przewozy na podstawie biletów miesiecznych imiennych</t>
  </si>
  <si>
    <t>w komunikcji zwykłej ważna od 13 sierpnia 2018r.</t>
  </si>
  <si>
    <t>Cena biletu miesięcznego normalnego (brutto)</t>
  </si>
  <si>
    <t>Cena biletu miesięcznego    z ulgą 93% (brutto)</t>
  </si>
  <si>
    <t>Cena biletu miesięcznego    z ulgą 78% (brutto)</t>
  </si>
  <si>
    <t>Cena biletu miesięcznego    z ulgą 51% (brutto</t>
  </si>
  <si>
    <t>Cena biletu miesięcznego     z ulgą 49% (brutto)</t>
  </si>
  <si>
    <t>Cena biletu miesięcznego    z ulgą 37% (brutto</t>
  </si>
  <si>
    <t>Cena biletu miesięcznego    z ulgą 33% (brutto</t>
  </si>
  <si>
    <t xml:space="preserve">           Powyższe ceny zawierają podatek Vat w wysokości 8%</t>
  </si>
  <si>
    <t>TABELA OPŁAT Nr 3</t>
  </si>
  <si>
    <t>177017 w relacji: Lubin-Szklary Górne</t>
  </si>
  <si>
    <t xml:space="preserve">177131 w relacji; Niemstów - Lubin   </t>
  </si>
  <si>
    <t>177022 w relcji: Lubin-Raszowa Mała</t>
  </si>
  <si>
    <t xml:space="preserve">177132 w relacji; Lubin-Siedlce  </t>
  </si>
  <si>
    <t>177026 w relacji: Lubin-Siedlce</t>
  </si>
  <si>
    <t xml:space="preserve">177134 w relacji; Lubin-Siedlce  </t>
  </si>
  <si>
    <t>177035 w relacji:  Lubin-Siedlce</t>
  </si>
  <si>
    <t>177139 w relacji: Lubin-Bukowna</t>
  </si>
  <si>
    <t>177052 w relacji: Lubin-Krzeczyn Wielki</t>
  </si>
  <si>
    <t>177144 w relacji: Lubin-Bukowna</t>
  </si>
  <si>
    <t>177053 w relacji Siedlce-Lubin</t>
  </si>
  <si>
    <t>177148 w relacji: Lubin-Krzeczyn Wielki</t>
  </si>
  <si>
    <t>177059 w relacji: Lubin-Bukowna</t>
  </si>
  <si>
    <t>177154 w relacji: Lubin-Lubin, Lubin-Kłopotów</t>
  </si>
  <si>
    <t>177097 w relacji: Lubin-Lubin</t>
  </si>
  <si>
    <t>177155 w relacji: Prochowice-Lubin</t>
  </si>
  <si>
    <t>177099 w relacji: Lubin-Chocianów</t>
  </si>
  <si>
    <t>177170 w relacji: Lubin-Gola</t>
  </si>
  <si>
    <t>177117 w relcji: Bukowna-Lubin</t>
  </si>
  <si>
    <t>177205 w relacji: Gorzyca-Lubin</t>
  </si>
  <si>
    <t xml:space="preserve">177127 w relacji: Polkowice-Lubin w kursach  460 i 345 na odcinku Szklary Górne-Lubin  </t>
  </si>
  <si>
    <t>177206 w relacji: Lubin-Krzeczyn Mały</t>
  </si>
  <si>
    <t xml:space="preserve">177130 w relacji; Lubin-Niemstów   </t>
  </si>
  <si>
    <t>TABELA OPŁAT Nr 4</t>
  </si>
  <si>
    <t>TABELA OPŁAT Nr 5</t>
  </si>
  <si>
    <t>w komunikacji zwykłej ważna od 1 wrzesnia 2018r.</t>
  </si>
  <si>
    <t>nr 177104 w relacji  Polkowice, d.a. - Lubin ul. Niepodległości</t>
  </si>
  <si>
    <t>Przy cenie biletu jednorazowego normalnego w [zł.]</t>
  </si>
  <si>
    <t>Cena biletu jednorazow. z ulgą 100%         ( brutto) w [zł.]</t>
  </si>
  <si>
    <t>Cena biletu jednorazow. z ulgą 95%           ( brutto) w [zł.]</t>
  </si>
  <si>
    <t>Cena biletu jednorazow.    z ulgą 93% (brutto) w [zł.]</t>
  </si>
  <si>
    <t>Cena biletu jednorazow.     z ulgą 78% (brutto) w [zł.]</t>
  </si>
  <si>
    <t>Cena biletu jednorazow.     z ulgą 51%(brutto) w [zł.]</t>
  </si>
  <si>
    <t>Cena biletu jednorazow.     z ulgą 49% (brutto) w [zł.]</t>
  </si>
  <si>
    <t>Cena biletu jednorazow.     z ulgą 37% (brutto) w [zł.]</t>
  </si>
  <si>
    <t>TABELA OPŁAT Nr 6</t>
  </si>
  <si>
    <t>w komunikacji zwykłej ważna od 13.08.2018r,</t>
  </si>
  <si>
    <t>Przy cenie biletu miesiecznego normalnego w [zł.]</t>
  </si>
  <si>
    <t>Cena biletu miesiecznego z ulgą 93%         ( brutto) w [zł.]</t>
  </si>
  <si>
    <t>Cena biletu mieseicznego z ulgą 78%           ( brutto) w [zł.]</t>
  </si>
  <si>
    <t>Cena biletu mieseicznego    z ulgą 51% (brutto) w [zł.]</t>
  </si>
  <si>
    <t>Cena biletu miesięcznego      z ulgą  49% (brutto) w [zł.]</t>
  </si>
  <si>
    <r>
      <t xml:space="preserve">Cena biletu miesięcznego      z ulgą 37 </t>
    </r>
    <r>
      <rPr>
        <strike/>
        <sz val="11"/>
        <rFont val="Times New Roman"/>
        <family val="1"/>
        <charset val="238"/>
      </rPr>
      <t>%</t>
    </r>
    <r>
      <rPr>
        <sz val="11"/>
        <rFont val="Times New Roman"/>
        <family val="1"/>
      </rPr>
      <t>(brutto) w [zł.]</t>
    </r>
  </si>
  <si>
    <t>Cena biletu miesięcznego      z ulgą 33% (brutto) w [zł.]</t>
  </si>
  <si>
    <t>TABELA OPŁAT Nr 7</t>
  </si>
  <si>
    <t>w komunikacji zwykłej ważna od 1 września 2018r.</t>
  </si>
  <si>
    <t>nr linii 177257 w relacji LUBIN-CHOCIANÓW</t>
  </si>
  <si>
    <t xml:space="preserve">nr linii 177161 w relacji Lubin-Chocianów </t>
  </si>
  <si>
    <t>nr linii 177036 w relacji Lubin-Chocianów</t>
  </si>
  <si>
    <t>Cena biletu jednorazow.     z ulgą  78% (brutto</t>
  </si>
  <si>
    <t>Cena biletu jednorazow.     z ulgą 51% (brutto</t>
  </si>
  <si>
    <t>Cena biletu jednorazow.     z ulgą 49% (brutto</t>
  </si>
  <si>
    <t>Cena biletu jednorazow.     z ulgą 37% (brutto</t>
  </si>
  <si>
    <t>21  - 28</t>
  </si>
  <si>
    <t>29  -  30</t>
  </si>
  <si>
    <t>31  - 35</t>
  </si>
  <si>
    <t>36  - 40</t>
  </si>
  <si>
    <t>Tabela Oplat Nr 8</t>
  </si>
  <si>
    <t>ważna od 13  sierpnia 2018r.</t>
  </si>
  <si>
    <t>nr linii 177161 w relacji Lubin-Chocinaów</t>
  </si>
  <si>
    <t>TABELA OPŁAT Nr 9</t>
  </si>
  <si>
    <t>w komunikacji zwykłej wazna od 01 wrzesnia 2018r.</t>
  </si>
  <si>
    <t>177700 w relacji Chojnów-Złotoryja</t>
  </si>
  <si>
    <t>177070 w relacji: Chojnów-Złotoryja</t>
  </si>
  <si>
    <t>177001 w relacji: Chojnów-Jaroszówka</t>
  </si>
  <si>
    <t>177081 w relacji:Chojnów-Modlikowice</t>
  </si>
  <si>
    <t>177002 w relacji:  Rokitki-Brzozy</t>
  </si>
  <si>
    <t>177088 w relacji Stary Łom-Chojnów</t>
  </si>
  <si>
    <t>177004 w relacji Chojnów-Stary łom</t>
  </si>
  <si>
    <t>177101 w relacji: Chojnów-Rokitki Brzozy</t>
  </si>
  <si>
    <t>177008 w relacji Stary Łom - Złotoryja</t>
  </si>
  <si>
    <t>177106 w relacji Chojnów-Złotoryja</t>
  </si>
  <si>
    <t>177009 w relacji Złotoryja-Stary łom</t>
  </si>
  <si>
    <t>177121 w relacji: Chojnów-Chojnów</t>
  </si>
  <si>
    <t>177030 w relacji: Chojnów-Jaroszwka</t>
  </si>
  <si>
    <t>177149 w relacji: Chojnów-Miłkowice</t>
  </si>
  <si>
    <t>177056 w relacji: Chojnów-Złotoryja</t>
  </si>
  <si>
    <t>177166 w relacji : Chojnów-Krzywa</t>
  </si>
  <si>
    <t>177060 w relacji Chojnów-Chojnów p. Okmiany</t>
  </si>
  <si>
    <t>177168 w relacji: Chojnów-Chojnów</t>
  </si>
  <si>
    <t>177064 w relacji:Złotoryja-Chojnów</t>
  </si>
  <si>
    <t>177204 w relacji Złotoryja-Chojnów</t>
  </si>
  <si>
    <t>177068 w relacji Rokitki Brzozy-Chojnów</t>
  </si>
  <si>
    <t>177221 w relacji Złotoryja-Chojnów</t>
  </si>
  <si>
    <t>177069 w relacji:Chojnów-Modlikowice</t>
  </si>
  <si>
    <t>Cena biletu jednorazow. z ulgą 37%         ( brutto)</t>
  </si>
  <si>
    <t>4 -  6</t>
  </si>
  <si>
    <t>16  - 21</t>
  </si>
  <si>
    <t>22  - 25</t>
  </si>
  <si>
    <t>51  -  55</t>
  </si>
  <si>
    <t>TABELA OPŁAT Nr 10</t>
  </si>
  <si>
    <t>w komunikacji zwykłej ważna od 13.08.2018r.</t>
  </si>
  <si>
    <t>177002 w relacjiL Rokitki-Brzozy</t>
  </si>
  <si>
    <t>Cena biletu miesięcznego    z ulgą 37% (brutto)</t>
  </si>
  <si>
    <t>0  -  3</t>
  </si>
  <si>
    <t>TABELA OPŁAT Nr 11</t>
  </si>
  <si>
    <t>177051  w relacji CHOJNÓW - L-CA IWASZKIEWICZA</t>
  </si>
  <si>
    <t>Cena biletu jednorazow normalnego       ( brutto) w [zł.]</t>
  </si>
  <si>
    <t>Cena biletu jednorazow. z ulgą 100%           ( brutto) w [zł.]</t>
  </si>
  <si>
    <t>Cena biletu jednorazow.    z ulgą 95% (brutto) w [zł.]</t>
  </si>
  <si>
    <t>Cena biletu jednorazow.     z ulgą 93% (brutto) w [zł.]</t>
  </si>
  <si>
    <t>Cena biletu jednorazow.     z ulgą 78% (brutto) w  [zł.]</t>
  </si>
  <si>
    <t>Cena biletu jednorazow.     z ulgą 51% (brutto) w [zł.]</t>
  </si>
  <si>
    <t xml:space="preserve">  0  - 6</t>
  </si>
  <si>
    <t xml:space="preserve">  7  - 14</t>
  </si>
  <si>
    <t xml:space="preserve">  15 - 19</t>
  </si>
  <si>
    <t xml:space="preserve">  20 - 23</t>
  </si>
  <si>
    <t xml:space="preserve">  24 - 30</t>
  </si>
  <si>
    <t>TABELA OPŁAT Nr 12</t>
  </si>
  <si>
    <t>ważna od 13 sierpnia 2018r.</t>
  </si>
  <si>
    <t>Przy cenie biletu mięsiecznego normalnego w [zł.]</t>
  </si>
  <si>
    <t>Cena biletu miesięcznego z ulgą 93%           ( brutto) w [zł.]</t>
  </si>
  <si>
    <t>Cena biletu miesięcznego    z ulgą78% (brutto) w [zł.]</t>
  </si>
  <si>
    <t>Cena biletu miesięcznego      z ulgą 51% (brutto) w [zł.]</t>
  </si>
  <si>
    <t>Cena biletu miesięcznego      z ulgą 49% (brutto) w [zł.]</t>
  </si>
  <si>
    <t>Cena biletu miesięcznego      z ulgą 37% (brutto) w [zł.]</t>
  </si>
  <si>
    <t>TABELA OPŁAT nr 13</t>
  </si>
  <si>
    <t>nr 177094 w relacji Chocianów-Polkowice Sanden</t>
  </si>
  <si>
    <t>nr 177041 w relacji Trzebnice-Polkowice</t>
  </si>
  <si>
    <t>Cena biletu jednorazow.     z ulgą  49 % (brutto)</t>
  </si>
  <si>
    <t>Cena biletu jednorazow.     z ulgą  37 % (brutto)</t>
  </si>
  <si>
    <t>0   - 9</t>
  </si>
  <si>
    <t>10  -  14</t>
  </si>
  <si>
    <t>15  -  18</t>
  </si>
  <si>
    <t>19 - 30</t>
  </si>
  <si>
    <t>31  - 40</t>
  </si>
  <si>
    <t>41  - 47</t>
  </si>
  <si>
    <t xml:space="preserve">TABELA OPŁAT         Nr 14                                         </t>
  </si>
  <si>
    <t>Cena biletu miesięcznego    z ulgą 33% (brutto)</t>
  </si>
  <si>
    <t>TABELA OPŁAT Nr 15</t>
  </si>
  <si>
    <t>nr 177043 Radomiłów - Lubin</t>
  </si>
  <si>
    <t>Cena biletu jednorazow.    z ulgą 78% (brutto)</t>
  </si>
  <si>
    <t>Cena biletu jednorazow.     z ulgą 49% (brutto)</t>
  </si>
  <si>
    <t>0   -  5</t>
  </si>
  <si>
    <t>6  -  10</t>
  </si>
  <si>
    <t>11  -  15</t>
  </si>
  <si>
    <t>16 - 20</t>
  </si>
  <si>
    <t xml:space="preserve">TABELA OPŁAT          Nr 16                                              </t>
  </si>
  <si>
    <t>w komunikacji zwykłej</t>
  </si>
  <si>
    <t>ważna od 13 sierpnia  2018r.</t>
  </si>
  <si>
    <t>Cena biletu miesięcznego    z ulgą 78% (brutto</t>
  </si>
  <si>
    <t>Cena biletu miesięcznego     z ulgą 51% (brutto)</t>
  </si>
  <si>
    <t>Cena biletu miesięcznego    z ulgą 49% (brutto</t>
  </si>
  <si>
    <t>Cena biletu miesięcznego    z ulgą 37 % (brutto)</t>
  </si>
  <si>
    <t>TABELA OPŁAT Nr 17</t>
  </si>
  <si>
    <t>177270 relacji; Nowa Wieś-Legnickie Pole</t>
  </si>
  <si>
    <t>177271 relacji: Legnickie Pole-Bartoszów</t>
  </si>
  <si>
    <t>177272 relacji Bartoszów-Legnickie Pole</t>
  </si>
  <si>
    <t>177273 relacji Legnickie Pole-Legnickie Pole</t>
  </si>
  <si>
    <t>177274 relacji Bartoszów-Legnickie Pole</t>
  </si>
  <si>
    <t>0   -  20</t>
  </si>
  <si>
    <t>TABELA OPŁAT Nr  18</t>
  </si>
  <si>
    <t>TABELA OPŁAT Nr 19</t>
  </si>
  <si>
    <t>za przewóz bagażu</t>
  </si>
  <si>
    <t>ważna od 1 września 2018r.</t>
  </si>
  <si>
    <t>Przy cenie osobowego biletu w złotych</t>
  </si>
  <si>
    <t>Opłata za każdą 1 sztukę rzeczy przewożonych przez  podróżnego</t>
  </si>
  <si>
    <t>0 – 5,70</t>
  </si>
  <si>
    <t>5,71 – 9.00</t>
  </si>
  <si>
    <t>9,01-14,00</t>
  </si>
  <si>
    <t>Powyżej 14,01</t>
  </si>
  <si>
    <t>za przewozy na podstawie biletów miesięcznych imiennych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</si>
</sst>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trike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 CE"/>
      <charset val="238"/>
    </font>
    <font>
      <b/>
      <sz val="11"/>
      <name val="Times New Roman"/>
      <family val="1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top" wrapText="1"/>
    </xf>
    <xf numFmtId="2" fontId="5" fillId="2" borderId="2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top" wrapText="1"/>
    </xf>
    <xf numFmtId="2" fontId="0" fillId="2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 vertical="top" wrapText="1"/>
    </xf>
    <xf numFmtId="2" fontId="0" fillId="2" borderId="2" xfId="0" applyNumberForma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/>
    <xf numFmtId="0" fontId="0" fillId="2" borderId="0" xfId="0" applyFill="1" applyBorder="1"/>
    <xf numFmtId="0" fontId="7" fillId="2" borderId="0" xfId="0" applyFont="1" applyFill="1" applyAlignment="1"/>
    <xf numFmtId="0" fontId="8" fillId="2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 vertical="top" wrapText="1"/>
    </xf>
    <xf numFmtId="2" fontId="0" fillId="0" borderId="2" xfId="0" applyNumberFormat="1" applyBorder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9" fontId="10" fillId="2" borderId="4" xfId="0" applyNumberFormat="1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9" fontId="10" fillId="2" borderId="0" xfId="0" applyNumberFormat="1" applyFont="1" applyFill="1" applyBorder="1" applyAlignment="1">
      <alignment vertical="center" wrapText="1"/>
    </xf>
    <xf numFmtId="2" fontId="10" fillId="2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left"/>
    </xf>
    <xf numFmtId="0" fontId="2" fillId="2" borderId="0" xfId="0" applyFont="1" applyFill="1" applyAlignment="1"/>
    <xf numFmtId="0" fontId="12" fillId="2" borderId="0" xfId="0" applyFont="1" applyFill="1" applyAlignment="1">
      <alignment horizontal="center"/>
    </xf>
    <xf numFmtId="0" fontId="9" fillId="2" borderId="0" xfId="0" applyFont="1" applyFill="1" applyAlignment="1"/>
    <xf numFmtId="0" fontId="9" fillId="2" borderId="0" xfId="0" applyFont="1" applyFill="1" applyAlignment="1">
      <alignment horizontal="center"/>
    </xf>
    <xf numFmtId="9" fontId="10" fillId="2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6" fillId="2" borderId="0" xfId="0" applyFont="1" applyFill="1" applyBorder="1" applyAlignment="1">
      <alignment horizontal="left"/>
    </xf>
    <xf numFmtId="2" fontId="13" fillId="2" borderId="2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 applyBorder="1" applyAlignment="1"/>
    <xf numFmtId="2" fontId="7" fillId="2" borderId="2" xfId="0" applyNumberFormat="1" applyFont="1" applyFill="1" applyBorder="1" applyAlignment="1">
      <alignment horizontal="center" vertical="top" wrapText="1"/>
    </xf>
    <xf numFmtId="9" fontId="10" fillId="2" borderId="4" xfId="0" applyNumberFormat="1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2" fontId="15" fillId="2" borderId="3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top" wrapText="1"/>
    </xf>
    <xf numFmtId="2" fontId="0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0" fillId="2" borderId="0" xfId="0" applyFont="1" applyFill="1"/>
    <xf numFmtId="0" fontId="0" fillId="2" borderId="0" xfId="0" applyFill="1" applyBorder="1" applyAlignment="1">
      <alignment horizontal="center"/>
    </xf>
    <xf numFmtId="9" fontId="10" fillId="2" borderId="0" xfId="0" applyNumberFormat="1" applyFont="1" applyFill="1" applyAlignment="1"/>
    <xf numFmtId="0" fontId="0" fillId="2" borderId="2" xfId="0" applyFill="1" applyBorder="1"/>
    <xf numFmtId="2" fontId="0" fillId="2" borderId="2" xfId="0" applyNumberForma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2" fontId="0" fillId="0" borderId="2" xfId="0" applyNumberForma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top" wrapText="1"/>
    </xf>
    <xf numFmtId="2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9" fontId="10" fillId="2" borderId="0" xfId="0" applyNumberFormat="1" applyFont="1" applyFill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/>
    </xf>
    <xf numFmtId="9" fontId="16" fillId="2" borderId="0" xfId="0" applyNumberFormat="1" applyFont="1" applyFill="1" applyBorder="1" applyAlignment="1">
      <alignment horizontal="center"/>
    </xf>
    <xf numFmtId="9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6" fillId="2" borderId="5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2" fontId="6" fillId="2" borderId="5" xfId="0" applyNumberFormat="1" applyFont="1" applyFill="1" applyBorder="1" applyAlignment="1">
      <alignment horizontal="center" vertical="top" wrapText="1"/>
    </xf>
    <xf numFmtId="2" fontId="6" fillId="2" borderId="9" xfId="0" applyNumberFormat="1" applyFont="1" applyFill="1" applyBorder="1" applyAlignment="1">
      <alignment horizontal="center" vertical="top" wrapText="1"/>
    </xf>
    <xf numFmtId="2" fontId="6" fillId="2" borderId="8" xfId="0" applyNumberFormat="1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1"/>
  <sheetViews>
    <sheetView tabSelected="1" topLeftCell="A7" zoomScale="80" zoomScaleNormal="80" workbookViewId="0">
      <selection activeCell="J432" sqref="J432"/>
    </sheetView>
  </sheetViews>
  <sheetFormatPr defaultRowHeight="15"/>
  <cols>
    <col min="1" max="1" width="12" style="26" customWidth="1"/>
    <col min="2" max="2" width="15" style="1" customWidth="1"/>
    <col min="3" max="3" width="12.28515625" style="26" customWidth="1"/>
    <col min="4" max="4" width="11.5703125" style="26" customWidth="1"/>
    <col min="5" max="5" width="13.42578125" style="26" customWidth="1"/>
    <col min="6" max="6" width="12.140625" style="26" customWidth="1"/>
    <col min="7" max="7" width="12.7109375" style="26" customWidth="1"/>
    <col min="8" max="8" width="13.42578125" style="26" customWidth="1"/>
    <col min="9" max="9" width="11.5703125" style="1" customWidth="1"/>
  </cols>
  <sheetData>
    <row r="1" spans="1:9" ht="15.75">
      <c r="A1" s="80" t="s">
        <v>0</v>
      </c>
      <c r="B1" s="80"/>
      <c r="C1" s="80"/>
      <c r="D1" s="80"/>
      <c r="E1" s="80"/>
      <c r="F1" s="80"/>
      <c r="G1" s="80"/>
      <c r="H1" s="80"/>
    </row>
    <row r="2" spans="1:9" ht="15.75">
      <c r="A2" s="80" t="s">
        <v>1</v>
      </c>
      <c r="B2" s="80"/>
      <c r="C2" s="80"/>
      <c r="D2" s="80"/>
      <c r="E2" s="80"/>
      <c r="F2" s="80"/>
      <c r="G2" s="80"/>
      <c r="H2" s="80"/>
    </row>
    <row r="3" spans="1:9">
      <c r="A3" s="79" t="s">
        <v>2</v>
      </c>
      <c r="B3" s="79"/>
      <c r="C3" s="79"/>
      <c r="D3" s="79"/>
      <c r="E3" s="79"/>
      <c r="F3" s="79"/>
      <c r="G3" s="79"/>
      <c r="H3" s="79"/>
    </row>
    <row r="4" spans="1:9">
      <c r="A4" s="81" t="s">
        <v>3</v>
      </c>
      <c r="B4" s="81"/>
      <c r="C4" s="81"/>
      <c r="D4" s="2"/>
      <c r="E4" s="2"/>
      <c r="F4" s="3" t="s">
        <v>4</v>
      </c>
      <c r="G4" s="3"/>
      <c r="H4" s="3"/>
      <c r="I4" s="3"/>
    </row>
    <row r="5" spans="1:9">
      <c r="A5" s="81" t="s">
        <v>5</v>
      </c>
      <c r="B5" s="81"/>
      <c r="C5" s="81"/>
      <c r="D5" s="81"/>
      <c r="E5" s="2"/>
      <c r="F5" s="3" t="s">
        <v>6</v>
      </c>
      <c r="G5" s="3"/>
      <c r="H5" s="3"/>
      <c r="I5" s="3"/>
    </row>
    <row r="6" spans="1:9">
      <c r="A6" s="81" t="s">
        <v>7</v>
      </c>
      <c r="B6" s="81"/>
      <c r="C6" s="81"/>
      <c r="D6" s="81"/>
      <c r="E6" s="2"/>
      <c r="F6" s="3" t="s">
        <v>8</v>
      </c>
      <c r="G6" s="3"/>
      <c r="H6" s="3"/>
      <c r="I6" s="3"/>
    </row>
    <row r="7" spans="1:9">
      <c r="A7" s="3" t="s">
        <v>9</v>
      </c>
      <c r="B7" s="3"/>
      <c r="C7" s="3"/>
      <c r="D7" s="4"/>
      <c r="E7" s="2"/>
      <c r="F7" s="81" t="s">
        <v>10</v>
      </c>
      <c r="G7" s="81"/>
      <c r="H7" s="81"/>
      <c r="I7" s="81"/>
    </row>
    <row r="8" spans="1:9">
      <c r="A8" s="3" t="s">
        <v>11</v>
      </c>
      <c r="B8" s="3"/>
      <c r="C8" s="3"/>
      <c r="D8" s="3"/>
      <c r="E8" s="2"/>
      <c r="F8" s="3" t="s">
        <v>12</v>
      </c>
      <c r="G8" s="3"/>
      <c r="H8" s="3"/>
      <c r="I8" s="3"/>
    </row>
    <row r="9" spans="1:9">
      <c r="A9" s="4" t="s">
        <v>13</v>
      </c>
      <c r="B9" s="4"/>
      <c r="C9" s="4"/>
      <c r="D9" s="3"/>
      <c r="E9" s="2"/>
      <c r="F9" s="3" t="s">
        <v>14</v>
      </c>
      <c r="G9" s="3"/>
      <c r="H9" s="3"/>
      <c r="I9" s="3"/>
    </row>
    <row r="10" spans="1:9">
      <c r="A10" s="3" t="s">
        <v>15</v>
      </c>
      <c r="B10" s="3"/>
      <c r="C10" s="3"/>
      <c r="D10" s="3"/>
      <c r="E10" s="2"/>
      <c r="F10" s="3" t="s">
        <v>16</v>
      </c>
      <c r="G10" s="3"/>
      <c r="H10" s="3"/>
      <c r="I10" s="3"/>
    </row>
    <row r="11" spans="1:9">
      <c r="A11" s="4" t="s">
        <v>17</v>
      </c>
      <c r="B11" s="4"/>
      <c r="C11" s="4"/>
      <c r="D11" s="3"/>
      <c r="E11" s="2"/>
      <c r="F11" s="3" t="s">
        <v>18</v>
      </c>
      <c r="G11" s="3"/>
      <c r="H11" s="3"/>
      <c r="I11" s="3"/>
    </row>
    <row r="12" spans="1:9">
      <c r="A12" s="3" t="s">
        <v>19</v>
      </c>
      <c r="B12" s="3"/>
      <c r="C12" s="3"/>
      <c r="D12" s="4"/>
      <c r="E12" s="4"/>
      <c r="F12" s="3" t="s">
        <v>20</v>
      </c>
      <c r="G12" s="3"/>
      <c r="H12" s="3"/>
      <c r="I12" s="3"/>
    </row>
    <row r="13" spans="1:9">
      <c r="A13" s="3" t="s">
        <v>21</v>
      </c>
      <c r="B13" s="3"/>
      <c r="C13" s="3"/>
      <c r="D13" s="3"/>
      <c r="E13" s="3"/>
      <c r="F13" s="3" t="s">
        <v>22</v>
      </c>
      <c r="G13" s="3"/>
      <c r="H13" s="3"/>
      <c r="I13" s="3"/>
    </row>
    <row r="14" spans="1:9">
      <c r="A14" s="3" t="s">
        <v>23</v>
      </c>
      <c r="B14" s="3"/>
      <c r="C14" s="3"/>
      <c r="D14" s="3"/>
      <c r="E14" s="3"/>
      <c r="F14" s="3" t="s">
        <v>24</v>
      </c>
      <c r="G14" s="3"/>
      <c r="H14" s="3"/>
      <c r="I14" s="3"/>
    </row>
    <row r="15" spans="1:9">
      <c r="A15" s="3" t="s">
        <v>25</v>
      </c>
      <c r="B15" s="3"/>
      <c r="C15" s="3"/>
      <c r="D15" s="3"/>
      <c r="E15" s="3"/>
      <c r="F15" s="3" t="s">
        <v>26</v>
      </c>
      <c r="G15" s="3"/>
      <c r="H15" s="3"/>
      <c r="I15" s="3"/>
    </row>
    <row r="16" spans="1:9">
      <c r="A16" s="3" t="s">
        <v>27</v>
      </c>
      <c r="B16" s="3"/>
      <c r="C16" s="3"/>
      <c r="D16" s="3"/>
      <c r="E16" s="3"/>
      <c r="F16" s="3" t="s">
        <v>28</v>
      </c>
      <c r="G16" s="3"/>
      <c r="H16" s="3"/>
      <c r="I16" s="4"/>
    </row>
    <row r="17" spans="1:9">
      <c r="A17" s="3" t="s">
        <v>29</v>
      </c>
      <c r="B17" s="3"/>
      <c r="C17" s="3"/>
      <c r="D17" s="4"/>
      <c r="E17" s="4"/>
      <c r="F17" s="3" t="s">
        <v>30</v>
      </c>
      <c r="G17" s="3"/>
      <c r="H17" s="3"/>
      <c r="I17" s="3"/>
    </row>
    <row r="18" spans="1:9">
      <c r="A18" s="3" t="s">
        <v>31</v>
      </c>
      <c r="B18" s="3"/>
      <c r="C18" s="3"/>
      <c r="D18" s="3"/>
      <c r="E18" s="3"/>
      <c r="F18" s="3" t="s">
        <v>32</v>
      </c>
      <c r="G18" s="3"/>
      <c r="H18" s="3"/>
      <c r="I18" s="3"/>
    </row>
    <row r="19" spans="1:9">
      <c r="A19" s="81" t="s">
        <v>33</v>
      </c>
      <c r="B19" s="81"/>
      <c r="C19" s="81"/>
      <c r="D19" s="81"/>
      <c r="E19" s="3"/>
      <c r="F19" s="3" t="s">
        <v>34</v>
      </c>
      <c r="G19" s="3"/>
      <c r="H19" s="3"/>
      <c r="I19" s="3"/>
    </row>
    <row r="20" spans="1:9">
      <c r="A20" s="3" t="s">
        <v>35</v>
      </c>
      <c r="B20" s="3"/>
      <c r="C20" s="3"/>
      <c r="D20" s="3"/>
      <c r="E20" s="3"/>
      <c r="F20" s="3" t="s">
        <v>36</v>
      </c>
      <c r="G20" s="3"/>
      <c r="H20" s="3"/>
      <c r="I20" s="3"/>
    </row>
    <row r="21" spans="1:9">
      <c r="A21" s="3" t="s">
        <v>37</v>
      </c>
      <c r="B21" s="3"/>
      <c r="C21" s="3"/>
      <c r="D21" s="3"/>
      <c r="E21" s="4"/>
      <c r="F21" s="3" t="s">
        <v>38</v>
      </c>
      <c r="G21" s="3"/>
      <c r="H21" s="3"/>
      <c r="I21" s="3"/>
    </row>
    <row r="22" spans="1:9">
      <c r="A22" s="3"/>
      <c r="B22" s="3"/>
      <c r="C22" s="3"/>
      <c r="D22" s="3"/>
      <c r="E22" s="3"/>
      <c r="F22" s="3" t="s">
        <v>39</v>
      </c>
      <c r="G22" s="3"/>
      <c r="H22" s="3"/>
      <c r="I22" s="3"/>
    </row>
    <row r="23" spans="1:9">
      <c r="A23" s="3"/>
      <c r="B23" s="3"/>
      <c r="C23" s="3"/>
      <c r="D23" s="3"/>
      <c r="E23" s="4"/>
      <c r="F23" s="84"/>
      <c r="G23" s="84"/>
      <c r="H23" s="84"/>
      <c r="I23" s="3"/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  <row r="27" spans="1:9">
      <c r="A27" s="3"/>
      <c r="B27" s="3"/>
      <c r="C27" s="3"/>
      <c r="D27" s="3"/>
      <c r="E27" s="3"/>
      <c r="F27" s="3"/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  <row r="30" spans="1:9">
      <c r="A30" s="3"/>
      <c r="B30" s="3"/>
      <c r="C30" s="3"/>
      <c r="D30" s="3"/>
      <c r="E30" s="3"/>
      <c r="F30" s="3"/>
      <c r="G30" s="3"/>
      <c r="H30" s="3"/>
      <c r="I30" s="3"/>
    </row>
    <row r="31" spans="1:9">
      <c r="A31" s="5"/>
      <c r="B31" s="5"/>
      <c r="C31" s="5"/>
      <c r="D31" s="5"/>
      <c r="E31" s="5"/>
      <c r="F31" s="5"/>
      <c r="G31" s="5"/>
      <c r="H31" s="5"/>
      <c r="I31" s="5"/>
    </row>
    <row r="32" spans="1:9">
      <c r="A32" s="5"/>
      <c r="B32" s="5"/>
      <c r="C32" s="5"/>
      <c r="D32" s="5"/>
      <c r="E32" s="5"/>
      <c r="F32" s="5"/>
      <c r="G32" s="5"/>
      <c r="H32" s="5"/>
      <c r="I32" s="5"/>
    </row>
    <row r="33" spans="1:9">
      <c r="A33" s="5"/>
      <c r="B33" s="5"/>
      <c r="C33" s="5"/>
      <c r="D33" s="5"/>
      <c r="E33" s="5"/>
      <c r="F33" s="5"/>
      <c r="G33" s="5"/>
      <c r="H33" s="5"/>
      <c r="I33" s="5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A35" s="5"/>
      <c r="B35" s="5"/>
      <c r="C35" s="5"/>
      <c r="D35" s="5"/>
      <c r="E35" s="5"/>
      <c r="F35" s="5"/>
      <c r="G35" s="5"/>
      <c r="H35" s="5"/>
      <c r="I35" s="5"/>
    </row>
    <row r="36" spans="1:9">
      <c r="A36" s="5"/>
      <c r="B36" s="5"/>
      <c r="C36" s="5"/>
      <c r="D36" s="5"/>
      <c r="E36" s="5"/>
      <c r="F36" s="5"/>
      <c r="G36" s="5"/>
      <c r="H36" s="5"/>
      <c r="I36" s="5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  <row r="38" spans="1:9">
      <c r="A38" s="5"/>
      <c r="B38" s="5"/>
      <c r="C38" s="5"/>
      <c r="D38" s="5"/>
      <c r="E38" s="5"/>
      <c r="F38" s="5"/>
      <c r="G38" s="5"/>
      <c r="H38" s="5"/>
      <c r="I38" s="5"/>
    </row>
    <row r="39" spans="1:9">
      <c r="A39" s="85" t="s">
        <v>40</v>
      </c>
      <c r="B39" s="85" t="s">
        <v>41</v>
      </c>
      <c r="C39" s="85" t="s">
        <v>42</v>
      </c>
      <c r="D39" s="85" t="s">
        <v>43</v>
      </c>
      <c r="E39" s="85" t="s">
        <v>44</v>
      </c>
      <c r="F39" s="85" t="s">
        <v>45</v>
      </c>
      <c r="G39" s="85" t="s">
        <v>46</v>
      </c>
      <c r="H39" s="82" t="s">
        <v>47</v>
      </c>
      <c r="I39" s="82" t="s">
        <v>48</v>
      </c>
    </row>
    <row r="40" spans="1:9">
      <c r="A40" s="86"/>
      <c r="B40" s="86"/>
      <c r="C40" s="86"/>
      <c r="D40" s="86"/>
      <c r="E40" s="86"/>
      <c r="F40" s="86"/>
      <c r="G40" s="86"/>
      <c r="H40" s="82"/>
      <c r="I40" s="82"/>
    </row>
    <row r="41" spans="1:9">
      <c r="A41" s="6" t="s">
        <v>49</v>
      </c>
      <c r="B41" s="7">
        <v>4.3</v>
      </c>
      <c r="C41" s="7">
        <f>B41*0%</f>
        <v>0</v>
      </c>
      <c r="D41" s="7">
        <f>B41*5%</f>
        <v>0.215</v>
      </c>
      <c r="E41" s="7">
        <f>B41*7%</f>
        <v>0.30099999999999999</v>
      </c>
      <c r="F41" s="7">
        <f>B41*22%</f>
        <v>0.94599999999999995</v>
      </c>
      <c r="G41" s="7">
        <f>B41*49%</f>
        <v>2.1069999999999998</v>
      </c>
      <c r="H41" s="7">
        <f>B41*51%</f>
        <v>2.1930000000000001</v>
      </c>
      <c r="I41" s="7">
        <f>B41*63%</f>
        <v>2.7090000000000001</v>
      </c>
    </row>
    <row r="42" spans="1:9">
      <c r="A42" s="8" t="s">
        <v>50</v>
      </c>
      <c r="B42" s="7">
        <v>5.9</v>
      </c>
      <c r="C42" s="7">
        <f t="shared" ref="C42:C56" si="0">B42*0%</f>
        <v>0</v>
      </c>
      <c r="D42" s="7">
        <f t="shared" ref="D42:D56" si="1">B42*5%</f>
        <v>0.29500000000000004</v>
      </c>
      <c r="E42" s="7">
        <f t="shared" ref="E42:E56" si="2">B42*7%</f>
        <v>0.41300000000000009</v>
      </c>
      <c r="F42" s="7">
        <f t="shared" ref="F42:F56" si="3">B42*22%</f>
        <v>1.298</v>
      </c>
      <c r="G42" s="7">
        <f t="shared" ref="G42:G56" si="4">B42*49%</f>
        <v>2.891</v>
      </c>
      <c r="H42" s="7">
        <f t="shared" ref="H42:H56" si="5">B42*51%</f>
        <v>3.0090000000000003</v>
      </c>
      <c r="I42" s="7">
        <f t="shared" ref="I42:I56" si="6">B42*63%</f>
        <v>3.7170000000000001</v>
      </c>
    </row>
    <row r="43" spans="1:9">
      <c r="A43" s="8" t="s">
        <v>51</v>
      </c>
      <c r="B43" s="7">
        <v>6.6</v>
      </c>
      <c r="C43" s="7">
        <f t="shared" si="0"/>
        <v>0</v>
      </c>
      <c r="D43" s="7">
        <f t="shared" si="1"/>
        <v>0.33</v>
      </c>
      <c r="E43" s="7">
        <f t="shared" si="2"/>
        <v>0.46200000000000002</v>
      </c>
      <c r="F43" s="7">
        <f t="shared" si="3"/>
        <v>1.452</v>
      </c>
      <c r="G43" s="7">
        <f t="shared" si="4"/>
        <v>3.234</v>
      </c>
      <c r="H43" s="7">
        <f t="shared" si="5"/>
        <v>3.3659999999999997</v>
      </c>
      <c r="I43" s="7">
        <f t="shared" si="6"/>
        <v>4.1579999999999995</v>
      </c>
    </row>
    <row r="44" spans="1:9">
      <c r="A44" s="8" t="s">
        <v>52</v>
      </c>
      <c r="B44" s="7">
        <v>7.4499999999999993</v>
      </c>
      <c r="C44" s="7">
        <f t="shared" si="0"/>
        <v>0</v>
      </c>
      <c r="D44" s="7">
        <f t="shared" si="1"/>
        <v>0.3725</v>
      </c>
      <c r="E44" s="7">
        <f t="shared" si="2"/>
        <v>0.52149999999999996</v>
      </c>
      <c r="F44" s="7">
        <f t="shared" si="3"/>
        <v>1.6389999999999998</v>
      </c>
      <c r="G44" s="7">
        <f t="shared" si="4"/>
        <v>3.6504999999999996</v>
      </c>
      <c r="H44" s="7">
        <f t="shared" si="5"/>
        <v>3.7994999999999997</v>
      </c>
      <c r="I44" s="7">
        <f t="shared" si="6"/>
        <v>4.6934999999999993</v>
      </c>
    </row>
    <row r="45" spans="1:9">
      <c r="A45" s="6" t="s">
        <v>53</v>
      </c>
      <c r="B45" s="7">
        <v>8.75</v>
      </c>
      <c r="C45" s="7">
        <f t="shared" si="0"/>
        <v>0</v>
      </c>
      <c r="D45" s="7">
        <f t="shared" si="1"/>
        <v>0.4375</v>
      </c>
      <c r="E45" s="7">
        <f t="shared" si="2"/>
        <v>0.61250000000000004</v>
      </c>
      <c r="F45" s="7">
        <f t="shared" si="3"/>
        <v>1.925</v>
      </c>
      <c r="G45" s="7">
        <f t="shared" si="4"/>
        <v>4.2874999999999996</v>
      </c>
      <c r="H45" s="7">
        <f t="shared" si="5"/>
        <v>4.4625000000000004</v>
      </c>
      <c r="I45" s="7">
        <f t="shared" si="6"/>
        <v>5.5125000000000002</v>
      </c>
    </row>
    <row r="46" spans="1:9">
      <c r="A46" s="6" t="s">
        <v>54</v>
      </c>
      <c r="B46" s="7">
        <v>9.8999999999999986</v>
      </c>
      <c r="C46" s="7">
        <f t="shared" si="0"/>
        <v>0</v>
      </c>
      <c r="D46" s="7">
        <f t="shared" si="1"/>
        <v>0.49499999999999994</v>
      </c>
      <c r="E46" s="7">
        <f t="shared" si="2"/>
        <v>0.69299999999999995</v>
      </c>
      <c r="F46" s="7">
        <f t="shared" si="3"/>
        <v>2.1779999999999995</v>
      </c>
      <c r="G46" s="7">
        <f t="shared" si="4"/>
        <v>4.8509999999999991</v>
      </c>
      <c r="H46" s="7">
        <f t="shared" si="5"/>
        <v>5.0489999999999995</v>
      </c>
      <c r="I46" s="7">
        <f t="shared" si="6"/>
        <v>6.2369999999999992</v>
      </c>
    </row>
    <row r="47" spans="1:9">
      <c r="A47" s="6" t="s">
        <v>55</v>
      </c>
      <c r="B47" s="7">
        <v>11.250000000000002</v>
      </c>
      <c r="C47" s="7">
        <f t="shared" si="0"/>
        <v>0</v>
      </c>
      <c r="D47" s="7">
        <f t="shared" si="1"/>
        <v>0.56250000000000011</v>
      </c>
      <c r="E47" s="7">
        <f t="shared" si="2"/>
        <v>0.7875000000000002</v>
      </c>
      <c r="F47" s="7">
        <f t="shared" si="3"/>
        <v>2.4750000000000005</v>
      </c>
      <c r="G47" s="7">
        <f t="shared" si="4"/>
        <v>5.5125000000000011</v>
      </c>
      <c r="H47" s="7">
        <f t="shared" si="5"/>
        <v>5.7375000000000007</v>
      </c>
      <c r="I47" s="7">
        <f t="shared" si="6"/>
        <v>7.0875000000000012</v>
      </c>
    </row>
    <row r="48" spans="1:9">
      <c r="A48" s="6" t="s">
        <v>56</v>
      </c>
      <c r="B48" s="7">
        <v>12.5</v>
      </c>
      <c r="C48" s="7">
        <f t="shared" si="0"/>
        <v>0</v>
      </c>
      <c r="D48" s="7">
        <f t="shared" si="1"/>
        <v>0.625</v>
      </c>
      <c r="E48" s="7">
        <f t="shared" si="2"/>
        <v>0.87500000000000011</v>
      </c>
      <c r="F48" s="7">
        <f t="shared" si="3"/>
        <v>2.75</v>
      </c>
      <c r="G48" s="7">
        <f t="shared" si="4"/>
        <v>6.125</v>
      </c>
      <c r="H48" s="7">
        <f t="shared" si="5"/>
        <v>6.375</v>
      </c>
      <c r="I48" s="7">
        <f t="shared" si="6"/>
        <v>7.875</v>
      </c>
    </row>
    <row r="49" spans="1:9">
      <c r="A49" s="6" t="s">
        <v>57</v>
      </c>
      <c r="B49" s="7">
        <v>13.049999999999999</v>
      </c>
      <c r="C49" s="7">
        <f t="shared" si="0"/>
        <v>0</v>
      </c>
      <c r="D49" s="7">
        <f t="shared" si="1"/>
        <v>0.65249999999999997</v>
      </c>
      <c r="E49" s="7">
        <f t="shared" si="2"/>
        <v>0.91349999999999998</v>
      </c>
      <c r="F49" s="7">
        <f t="shared" si="3"/>
        <v>2.871</v>
      </c>
      <c r="G49" s="7">
        <f t="shared" si="4"/>
        <v>6.394499999999999</v>
      </c>
      <c r="H49" s="7">
        <f t="shared" si="5"/>
        <v>6.6555</v>
      </c>
      <c r="I49" s="7">
        <f t="shared" si="6"/>
        <v>8.2214999999999989</v>
      </c>
    </row>
    <row r="50" spans="1:9">
      <c r="A50" s="6" t="s">
        <v>58</v>
      </c>
      <c r="B50" s="7">
        <v>13.65</v>
      </c>
      <c r="C50" s="7">
        <f t="shared" si="0"/>
        <v>0</v>
      </c>
      <c r="D50" s="7">
        <f t="shared" si="1"/>
        <v>0.68250000000000011</v>
      </c>
      <c r="E50" s="7">
        <f t="shared" si="2"/>
        <v>0.95550000000000013</v>
      </c>
      <c r="F50" s="7">
        <f t="shared" si="3"/>
        <v>3.0030000000000001</v>
      </c>
      <c r="G50" s="7">
        <f t="shared" si="4"/>
        <v>6.6885000000000003</v>
      </c>
      <c r="H50" s="7">
        <f t="shared" si="5"/>
        <v>6.9615</v>
      </c>
      <c r="I50" s="7">
        <f t="shared" si="6"/>
        <v>8.5995000000000008</v>
      </c>
    </row>
    <row r="51" spans="1:9">
      <c r="A51" s="6" t="s">
        <v>59</v>
      </c>
      <c r="B51" s="7">
        <v>14.999999999999998</v>
      </c>
      <c r="C51" s="7">
        <f t="shared" si="0"/>
        <v>0</v>
      </c>
      <c r="D51" s="7">
        <f t="shared" si="1"/>
        <v>0.75</v>
      </c>
      <c r="E51" s="7">
        <f t="shared" si="2"/>
        <v>1.05</v>
      </c>
      <c r="F51" s="7">
        <f t="shared" si="3"/>
        <v>3.3</v>
      </c>
      <c r="G51" s="7">
        <f t="shared" si="4"/>
        <v>7.3499999999999988</v>
      </c>
      <c r="H51" s="7">
        <f t="shared" si="5"/>
        <v>7.6499999999999995</v>
      </c>
      <c r="I51" s="7">
        <f t="shared" si="6"/>
        <v>9.4499999999999993</v>
      </c>
    </row>
    <row r="52" spans="1:9">
      <c r="A52" s="6" t="s">
        <v>60</v>
      </c>
      <c r="B52" s="7">
        <v>16.2</v>
      </c>
      <c r="C52" s="7">
        <f t="shared" si="0"/>
        <v>0</v>
      </c>
      <c r="D52" s="7">
        <f t="shared" si="1"/>
        <v>0.81</v>
      </c>
      <c r="E52" s="7">
        <f t="shared" si="2"/>
        <v>1.1340000000000001</v>
      </c>
      <c r="F52" s="7">
        <f t="shared" si="3"/>
        <v>3.5640000000000001</v>
      </c>
      <c r="G52" s="7">
        <f t="shared" si="4"/>
        <v>7.9379999999999997</v>
      </c>
      <c r="H52" s="7">
        <f t="shared" si="5"/>
        <v>8.2620000000000005</v>
      </c>
      <c r="I52" s="7">
        <f t="shared" si="6"/>
        <v>10.206</v>
      </c>
    </row>
    <row r="53" spans="1:9">
      <c r="A53" s="6" t="s">
        <v>61</v>
      </c>
      <c r="B53" s="7">
        <v>17.5</v>
      </c>
      <c r="C53" s="7">
        <f t="shared" si="0"/>
        <v>0</v>
      </c>
      <c r="D53" s="7">
        <f t="shared" si="1"/>
        <v>0.875</v>
      </c>
      <c r="E53" s="7">
        <f t="shared" si="2"/>
        <v>1.2250000000000001</v>
      </c>
      <c r="F53" s="7">
        <f t="shared" si="3"/>
        <v>3.85</v>
      </c>
      <c r="G53" s="7">
        <f t="shared" si="4"/>
        <v>8.5749999999999993</v>
      </c>
      <c r="H53" s="7">
        <f t="shared" si="5"/>
        <v>8.9250000000000007</v>
      </c>
      <c r="I53" s="7">
        <f t="shared" si="6"/>
        <v>11.025</v>
      </c>
    </row>
    <row r="54" spans="1:9">
      <c r="A54" s="6" t="s">
        <v>62</v>
      </c>
      <c r="B54" s="7">
        <v>18.75</v>
      </c>
      <c r="C54" s="7">
        <f t="shared" si="0"/>
        <v>0</v>
      </c>
      <c r="D54" s="7">
        <f t="shared" si="1"/>
        <v>0.9375</v>
      </c>
      <c r="E54" s="7">
        <f t="shared" si="2"/>
        <v>1.3125000000000002</v>
      </c>
      <c r="F54" s="7">
        <f t="shared" si="3"/>
        <v>4.125</v>
      </c>
      <c r="G54" s="7">
        <f t="shared" si="4"/>
        <v>9.1875</v>
      </c>
      <c r="H54" s="7">
        <f t="shared" si="5"/>
        <v>9.5625</v>
      </c>
      <c r="I54" s="7">
        <f t="shared" si="6"/>
        <v>11.8125</v>
      </c>
    </row>
    <row r="55" spans="1:9">
      <c r="A55" s="6" t="s">
        <v>63</v>
      </c>
      <c r="B55" s="7">
        <v>19.95</v>
      </c>
      <c r="C55" s="7">
        <f t="shared" si="0"/>
        <v>0</v>
      </c>
      <c r="D55" s="7">
        <f t="shared" si="1"/>
        <v>0.99750000000000005</v>
      </c>
      <c r="E55" s="7">
        <f t="shared" si="2"/>
        <v>1.3965000000000001</v>
      </c>
      <c r="F55" s="7">
        <f t="shared" si="3"/>
        <v>4.3890000000000002</v>
      </c>
      <c r="G55" s="7">
        <f t="shared" si="4"/>
        <v>9.7754999999999992</v>
      </c>
      <c r="H55" s="7">
        <f t="shared" si="5"/>
        <v>10.1745</v>
      </c>
      <c r="I55" s="7">
        <f t="shared" si="6"/>
        <v>12.5685</v>
      </c>
    </row>
    <row r="56" spans="1:9">
      <c r="A56" s="6" t="s">
        <v>64</v>
      </c>
      <c r="B56" s="7">
        <v>21.150000000000002</v>
      </c>
      <c r="C56" s="7">
        <f t="shared" si="0"/>
        <v>0</v>
      </c>
      <c r="D56" s="7">
        <f t="shared" si="1"/>
        <v>1.0575000000000001</v>
      </c>
      <c r="E56" s="7">
        <f t="shared" si="2"/>
        <v>1.4805000000000004</v>
      </c>
      <c r="F56" s="7">
        <f t="shared" si="3"/>
        <v>4.6530000000000005</v>
      </c>
      <c r="G56" s="7">
        <f t="shared" si="4"/>
        <v>10.3635</v>
      </c>
      <c r="H56" s="7">
        <f t="shared" si="5"/>
        <v>10.786500000000002</v>
      </c>
      <c r="I56" s="7">
        <f t="shared" si="6"/>
        <v>13.324500000000002</v>
      </c>
    </row>
    <row r="57" spans="1:9">
      <c r="A57" s="83" t="s">
        <v>65</v>
      </c>
      <c r="B57" s="83"/>
      <c r="C57" s="83"/>
      <c r="D57" s="83"/>
      <c r="E57" s="83"/>
      <c r="F57" s="83"/>
      <c r="G57" s="83"/>
      <c r="H57" s="83"/>
      <c r="I57" s="9"/>
    </row>
    <row r="58" spans="1:9">
      <c r="A58" s="9"/>
      <c r="B58" s="9"/>
      <c r="C58" s="9"/>
      <c r="D58" s="9"/>
      <c r="E58" s="9"/>
      <c r="F58" s="9"/>
      <c r="G58" s="9"/>
      <c r="H58" s="9"/>
      <c r="I58" s="9"/>
    </row>
    <row r="59" spans="1:9">
      <c r="A59" s="9"/>
      <c r="B59" s="9"/>
      <c r="C59" s="9"/>
      <c r="D59" s="9"/>
      <c r="E59" s="9"/>
      <c r="F59" s="9"/>
      <c r="G59" s="9"/>
      <c r="H59" s="9"/>
      <c r="I59" s="9"/>
    </row>
    <row r="60" spans="1:9">
      <c r="A60" s="9"/>
      <c r="B60" s="9"/>
      <c r="C60" s="9"/>
      <c r="D60" s="9"/>
      <c r="E60" s="9"/>
      <c r="F60" s="9"/>
      <c r="G60" s="9"/>
      <c r="H60" s="9"/>
      <c r="I60" s="9"/>
    </row>
    <row r="61" spans="1:9">
      <c r="A61" s="9"/>
      <c r="B61" s="9"/>
      <c r="C61" s="9"/>
      <c r="D61" s="9"/>
      <c r="E61" s="9"/>
      <c r="F61" s="9"/>
      <c r="G61" s="9"/>
      <c r="H61" s="9"/>
      <c r="I61" s="9"/>
    </row>
    <row r="62" spans="1:9">
      <c r="A62" s="9"/>
      <c r="B62" s="9"/>
      <c r="C62" s="9"/>
      <c r="D62" s="9"/>
      <c r="E62" s="9"/>
      <c r="F62" s="9"/>
      <c r="G62" s="9"/>
      <c r="H62" s="9"/>
      <c r="I62" s="9"/>
    </row>
    <row r="63" spans="1:9">
      <c r="A63" s="9"/>
      <c r="B63" s="9"/>
      <c r="C63" s="9"/>
      <c r="D63" s="9"/>
      <c r="E63" s="9"/>
      <c r="F63" s="9"/>
      <c r="G63" s="9"/>
      <c r="H63" s="9"/>
      <c r="I63" s="9"/>
    </row>
    <row r="64" spans="1:9">
      <c r="A64" s="9"/>
      <c r="B64" s="9"/>
      <c r="C64" s="9"/>
      <c r="D64" s="9"/>
      <c r="E64" s="9"/>
      <c r="F64" s="9"/>
      <c r="G64" s="9"/>
      <c r="H64" s="9"/>
      <c r="I64" s="9"/>
    </row>
    <row r="65" spans="1:9">
      <c r="A65" s="9"/>
      <c r="B65" s="9"/>
      <c r="C65" s="9"/>
      <c r="D65" s="9"/>
      <c r="E65" s="9"/>
      <c r="F65" s="9"/>
      <c r="G65" s="9"/>
      <c r="H65" s="9"/>
      <c r="I65" s="9"/>
    </row>
    <row r="66" spans="1:9">
      <c r="A66" s="9"/>
      <c r="B66" s="9"/>
      <c r="C66" s="9"/>
      <c r="D66" s="9"/>
      <c r="E66" s="9"/>
      <c r="F66" s="9"/>
      <c r="G66" s="9"/>
      <c r="H66" s="9"/>
      <c r="I66" s="9"/>
    </row>
    <row r="67" spans="1:9">
      <c r="A67" s="9"/>
      <c r="B67" s="9"/>
      <c r="C67" s="9"/>
      <c r="D67" s="9"/>
      <c r="E67" s="9"/>
      <c r="F67" s="9"/>
      <c r="G67" s="9"/>
      <c r="H67" s="9"/>
      <c r="I67" s="9"/>
    </row>
    <row r="68" spans="1:9">
      <c r="A68" s="9"/>
      <c r="B68" s="9"/>
      <c r="C68" s="9"/>
      <c r="D68" s="9"/>
      <c r="E68" s="9"/>
      <c r="F68" s="9"/>
      <c r="G68" s="9"/>
      <c r="H68" s="9"/>
      <c r="I68" s="9"/>
    </row>
    <row r="69" spans="1:9">
      <c r="A69" s="9"/>
      <c r="B69" s="9"/>
      <c r="C69" s="9"/>
      <c r="D69" s="9"/>
      <c r="E69" s="9"/>
      <c r="F69" s="9"/>
      <c r="G69" s="9"/>
      <c r="H69" s="9"/>
      <c r="I69" s="9"/>
    </row>
    <row r="70" spans="1:9">
      <c r="A70" s="9"/>
      <c r="B70" s="9"/>
      <c r="C70" s="9"/>
      <c r="D70" s="9"/>
      <c r="E70" s="9"/>
      <c r="F70" s="9"/>
      <c r="G70" s="9"/>
      <c r="H70" s="9"/>
      <c r="I70" s="9"/>
    </row>
    <row r="71" spans="1:9">
      <c r="A71" s="9"/>
      <c r="B71" s="9"/>
      <c r="C71" s="9"/>
      <c r="D71" s="9"/>
      <c r="E71" s="9"/>
      <c r="F71" s="9"/>
      <c r="G71" s="9"/>
      <c r="H71" s="9"/>
      <c r="I71" s="9"/>
    </row>
    <row r="72" spans="1:9" ht="15.75">
      <c r="A72" s="80" t="s">
        <v>66</v>
      </c>
      <c r="B72" s="80"/>
      <c r="C72" s="80"/>
      <c r="D72" s="80"/>
      <c r="E72" s="80"/>
      <c r="F72" s="80"/>
      <c r="G72" s="80"/>
      <c r="H72" s="80"/>
      <c r="I72" s="10"/>
    </row>
    <row r="73" spans="1:9" ht="15.75">
      <c r="A73" s="80" t="s">
        <v>239</v>
      </c>
      <c r="B73" s="80"/>
      <c r="C73" s="80"/>
      <c r="D73" s="80"/>
      <c r="E73" s="80"/>
      <c r="F73" s="80"/>
      <c r="G73" s="80"/>
      <c r="H73" s="80"/>
    </row>
    <row r="74" spans="1:9" ht="15.75">
      <c r="A74" s="80" t="s">
        <v>68</v>
      </c>
      <c r="B74" s="80"/>
      <c r="C74" s="80"/>
      <c r="D74" s="80"/>
      <c r="E74" s="80"/>
      <c r="F74" s="80"/>
      <c r="G74" s="80"/>
      <c r="H74" s="80"/>
      <c r="I74" s="11"/>
    </row>
    <row r="75" spans="1:9">
      <c r="A75" s="79" t="s">
        <v>2</v>
      </c>
      <c r="B75" s="79"/>
      <c r="C75" s="79"/>
      <c r="D75" s="79"/>
      <c r="E75" s="79"/>
      <c r="F75" s="79"/>
      <c r="G75" s="79"/>
      <c r="H75" s="79"/>
    </row>
    <row r="76" spans="1:9">
      <c r="A76" s="12"/>
      <c r="B76" s="12"/>
      <c r="C76" s="12"/>
      <c r="D76" s="12"/>
      <c r="E76" s="12"/>
      <c r="F76" s="12"/>
      <c r="G76" s="12"/>
      <c r="H76" s="12"/>
    </row>
    <row r="77" spans="1:9">
      <c r="A77" s="81" t="s">
        <v>3</v>
      </c>
      <c r="B77" s="81"/>
      <c r="C77" s="81"/>
      <c r="D77" s="2"/>
      <c r="E77" s="2"/>
      <c r="F77" s="3" t="s">
        <v>4</v>
      </c>
      <c r="G77" s="3"/>
      <c r="H77" s="3"/>
      <c r="I77" s="3"/>
    </row>
    <row r="78" spans="1:9">
      <c r="A78" s="81" t="s">
        <v>5</v>
      </c>
      <c r="B78" s="81"/>
      <c r="C78" s="81"/>
      <c r="D78" s="81"/>
      <c r="E78" s="2"/>
      <c r="F78" s="3" t="s">
        <v>6</v>
      </c>
      <c r="G78" s="3"/>
      <c r="H78" s="3"/>
      <c r="I78" s="3"/>
    </row>
    <row r="79" spans="1:9">
      <c r="A79" s="81" t="s">
        <v>7</v>
      </c>
      <c r="B79" s="81"/>
      <c r="C79" s="81"/>
      <c r="D79" s="81"/>
      <c r="E79" s="2"/>
      <c r="F79" s="3" t="s">
        <v>8</v>
      </c>
      <c r="G79" s="3"/>
      <c r="H79" s="3"/>
      <c r="I79" s="3"/>
    </row>
    <row r="80" spans="1:9">
      <c r="A80" s="3" t="s">
        <v>9</v>
      </c>
      <c r="B80" s="3"/>
      <c r="C80" s="3"/>
      <c r="D80" s="4"/>
      <c r="E80" s="2"/>
      <c r="F80" s="81" t="s">
        <v>10</v>
      </c>
      <c r="G80" s="81"/>
      <c r="H80" s="81"/>
      <c r="I80" s="81"/>
    </row>
    <row r="81" spans="1:9">
      <c r="A81" s="3" t="s">
        <v>11</v>
      </c>
      <c r="B81" s="3"/>
      <c r="C81" s="3"/>
      <c r="D81" s="3"/>
      <c r="E81" s="2"/>
      <c r="F81" s="3" t="s">
        <v>12</v>
      </c>
      <c r="G81" s="3"/>
      <c r="H81" s="3"/>
      <c r="I81" s="3"/>
    </row>
    <row r="82" spans="1:9">
      <c r="A82" s="4" t="s">
        <v>13</v>
      </c>
      <c r="B82" s="4"/>
      <c r="C82" s="4"/>
      <c r="D82" s="3"/>
      <c r="E82" s="2"/>
      <c r="F82" s="3" t="s">
        <v>14</v>
      </c>
      <c r="G82" s="3"/>
      <c r="H82" s="3"/>
      <c r="I82" s="3"/>
    </row>
    <row r="83" spans="1:9">
      <c r="A83" s="3" t="s">
        <v>15</v>
      </c>
      <c r="B83" s="3"/>
      <c r="C83" s="3"/>
      <c r="D83" s="3"/>
      <c r="E83" s="2"/>
      <c r="F83" s="3" t="s">
        <v>16</v>
      </c>
      <c r="G83" s="3"/>
      <c r="H83" s="3"/>
      <c r="I83" s="3"/>
    </row>
    <row r="84" spans="1:9">
      <c r="A84" s="4" t="s">
        <v>17</v>
      </c>
      <c r="B84" s="4"/>
      <c r="C84" s="4"/>
      <c r="D84" s="3"/>
      <c r="E84" s="2"/>
      <c r="F84" s="3" t="s">
        <v>18</v>
      </c>
      <c r="G84" s="3"/>
      <c r="H84" s="3"/>
      <c r="I84" s="3"/>
    </row>
    <row r="85" spans="1:9">
      <c r="A85" s="3" t="s">
        <v>19</v>
      </c>
      <c r="B85" s="3"/>
      <c r="C85" s="3"/>
      <c r="D85" s="4"/>
      <c r="E85" s="4"/>
      <c r="F85" s="3" t="s">
        <v>20</v>
      </c>
      <c r="G85" s="3"/>
      <c r="H85" s="3"/>
      <c r="I85" s="3"/>
    </row>
    <row r="86" spans="1:9">
      <c r="A86" s="3" t="s">
        <v>21</v>
      </c>
      <c r="B86" s="3"/>
      <c r="C86" s="3"/>
      <c r="D86" s="3"/>
      <c r="E86" s="3"/>
      <c r="F86" s="3" t="s">
        <v>22</v>
      </c>
      <c r="G86" s="3"/>
      <c r="H86" s="3"/>
      <c r="I86" s="3"/>
    </row>
    <row r="87" spans="1:9">
      <c r="A87" s="3" t="s">
        <v>23</v>
      </c>
      <c r="B87" s="3"/>
      <c r="C87" s="3"/>
      <c r="D87" s="3"/>
      <c r="E87" s="3"/>
      <c r="F87" s="3" t="s">
        <v>24</v>
      </c>
      <c r="G87" s="3"/>
      <c r="H87" s="3"/>
      <c r="I87" s="3"/>
    </row>
    <row r="88" spans="1:9">
      <c r="A88" s="3" t="s">
        <v>25</v>
      </c>
      <c r="B88" s="3"/>
      <c r="C88" s="3"/>
      <c r="D88" s="3"/>
      <c r="E88" s="3"/>
      <c r="F88" s="3" t="s">
        <v>26</v>
      </c>
      <c r="G88" s="3"/>
      <c r="H88" s="3"/>
      <c r="I88" s="3"/>
    </row>
    <row r="89" spans="1:9">
      <c r="A89" s="3" t="s">
        <v>27</v>
      </c>
      <c r="B89" s="3"/>
      <c r="C89" s="3"/>
      <c r="D89" s="3"/>
      <c r="E89" s="3"/>
      <c r="F89" s="3" t="s">
        <v>28</v>
      </c>
      <c r="G89" s="3"/>
      <c r="H89" s="3"/>
      <c r="I89" s="4"/>
    </row>
    <row r="90" spans="1:9">
      <c r="A90" s="3" t="s">
        <v>29</v>
      </c>
      <c r="B90" s="3"/>
      <c r="C90" s="3"/>
      <c r="D90" s="4"/>
      <c r="E90" s="4"/>
      <c r="F90" s="3" t="s">
        <v>30</v>
      </c>
      <c r="G90" s="3"/>
      <c r="H90" s="3"/>
      <c r="I90" s="3"/>
    </row>
    <row r="91" spans="1:9">
      <c r="A91" s="3" t="s">
        <v>31</v>
      </c>
      <c r="B91" s="3"/>
      <c r="C91" s="3"/>
      <c r="D91" s="3"/>
      <c r="E91" s="3"/>
      <c r="F91" s="3" t="s">
        <v>32</v>
      </c>
      <c r="G91" s="3"/>
      <c r="H91" s="3"/>
      <c r="I91" s="3"/>
    </row>
    <row r="92" spans="1:9">
      <c r="A92" s="81" t="s">
        <v>33</v>
      </c>
      <c r="B92" s="81"/>
      <c r="C92" s="81"/>
      <c r="D92" s="81"/>
      <c r="E92" s="3"/>
      <c r="F92" s="3" t="s">
        <v>34</v>
      </c>
      <c r="G92" s="3"/>
      <c r="H92" s="3"/>
      <c r="I92" s="3"/>
    </row>
    <row r="93" spans="1:9">
      <c r="A93" s="3" t="s">
        <v>35</v>
      </c>
      <c r="B93" s="3"/>
      <c r="C93" s="3"/>
      <c r="D93" s="3"/>
      <c r="E93" s="3"/>
      <c r="F93" s="3" t="s">
        <v>36</v>
      </c>
      <c r="G93" s="3"/>
      <c r="H93" s="3"/>
      <c r="I93" s="3"/>
    </row>
    <row r="94" spans="1:9">
      <c r="A94" s="3" t="s">
        <v>37</v>
      </c>
      <c r="B94" s="3"/>
      <c r="C94" s="3"/>
      <c r="D94" s="3"/>
      <c r="E94" s="4"/>
      <c r="F94" s="3" t="s">
        <v>38</v>
      </c>
      <c r="G94" s="3"/>
      <c r="H94" s="3"/>
      <c r="I94" s="3"/>
    </row>
    <row r="95" spans="1:9">
      <c r="A95" s="3"/>
      <c r="B95" s="3"/>
      <c r="C95" s="3"/>
      <c r="D95" s="3"/>
      <c r="E95" s="3"/>
      <c r="F95" s="3" t="s">
        <v>39</v>
      </c>
      <c r="G95" s="3"/>
      <c r="H95" s="3"/>
      <c r="I95" s="3"/>
    </row>
    <row r="96" spans="1:9">
      <c r="A96" s="3"/>
      <c r="B96" s="3"/>
      <c r="C96" s="3"/>
      <c r="D96" s="3"/>
      <c r="E96" s="4"/>
      <c r="F96" s="84"/>
      <c r="G96" s="84"/>
      <c r="H96" s="84"/>
      <c r="I96" s="3"/>
    </row>
    <row r="97" spans="1:9">
      <c r="A97" s="3"/>
      <c r="B97" s="3"/>
      <c r="C97" s="3"/>
      <c r="D97" s="3"/>
      <c r="E97" s="3"/>
      <c r="F97" s="3"/>
      <c r="G97" s="3"/>
      <c r="H97" s="3"/>
      <c r="I97" s="3"/>
    </row>
    <row r="98" spans="1:9">
      <c r="A98" s="3"/>
      <c r="B98" s="3"/>
      <c r="C98" s="3"/>
      <c r="D98" s="3"/>
      <c r="E98" s="3"/>
      <c r="F98" s="3"/>
      <c r="G98" s="3"/>
      <c r="H98" s="3"/>
      <c r="I98" s="3"/>
    </row>
    <row r="99" spans="1:9">
      <c r="A99" s="3"/>
      <c r="B99" s="3"/>
      <c r="C99" s="3"/>
      <c r="D99" s="3"/>
      <c r="E99" s="3"/>
      <c r="F99" s="3"/>
      <c r="G99" s="3"/>
      <c r="H99" s="3"/>
      <c r="I99" s="3"/>
    </row>
    <row r="100" spans="1:9">
      <c r="A100" s="3"/>
      <c r="B100" s="3"/>
      <c r="C100" s="3"/>
      <c r="D100" s="3"/>
      <c r="E100" s="3"/>
      <c r="F100" s="3"/>
      <c r="G100" s="3"/>
      <c r="H100" s="3"/>
      <c r="I100" s="3"/>
    </row>
    <row r="101" spans="1:9">
      <c r="A101" s="3"/>
      <c r="B101" s="3"/>
      <c r="C101" s="3"/>
      <c r="D101" s="3"/>
      <c r="E101" s="3"/>
      <c r="F101" s="3"/>
      <c r="G101" s="3"/>
      <c r="H101" s="3"/>
      <c r="I101" s="3"/>
    </row>
    <row r="102" spans="1:9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78.75">
      <c r="A110" s="14" t="s">
        <v>40</v>
      </c>
      <c r="B110" s="14" t="s">
        <v>69</v>
      </c>
      <c r="C110" s="14" t="s">
        <v>70</v>
      </c>
      <c r="D110" s="14" t="s">
        <v>71</v>
      </c>
      <c r="E110" s="14" t="s">
        <v>72</v>
      </c>
      <c r="F110" s="14" t="s">
        <v>73</v>
      </c>
      <c r="G110" s="14" t="s">
        <v>74</v>
      </c>
      <c r="H110" s="14" t="s">
        <v>75</v>
      </c>
      <c r="I110" s="11"/>
    </row>
    <row r="111" spans="1:9" ht="15.75">
      <c r="A111" s="14" t="s">
        <v>49</v>
      </c>
      <c r="B111" s="15">
        <v>146.19999999999999</v>
      </c>
      <c r="C111" s="16">
        <f>B111*7%</f>
        <v>10.234</v>
      </c>
      <c r="D111" s="16">
        <f>B111*22%</f>
        <v>32.163999999999994</v>
      </c>
      <c r="E111" s="16">
        <f>B111*49%</f>
        <v>71.637999999999991</v>
      </c>
      <c r="F111" s="16">
        <f>B111*51%</f>
        <v>74.561999999999998</v>
      </c>
      <c r="G111" s="16">
        <f>B111*63%</f>
        <v>92.105999999999995</v>
      </c>
      <c r="H111" s="17">
        <f>B111*67%</f>
        <v>97.953999999999994</v>
      </c>
      <c r="I111" s="11"/>
    </row>
    <row r="112" spans="1:9" ht="15.75">
      <c r="A112" s="18" t="s">
        <v>50</v>
      </c>
      <c r="B112" s="15">
        <v>200.60000000000002</v>
      </c>
      <c r="C112" s="16">
        <f t="shared" ref="C112:C126" si="7">B112*7%</f>
        <v>14.042000000000003</v>
      </c>
      <c r="D112" s="16">
        <f t="shared" ref="D112:D126" si="8">B112*22%</f>
        <v>44.132000000000005</v>
      </c>
      <c r="E112" s="16">
        <f t="shared" ref="E112:E126" si="9">B112*49%</f>
        <v>98.294000000000011</v>
      </c>
      <c r="F112" s="16">
        <f t="shared" ref="F112:F126" si="10">B112*51%</f>
        <v>102.30600000000001</v>
      </c>
      <c r="G112" s="16">
        <f t="shared" ref="G112:G126" si="11">B112*63%</f>
        <v>126.37800000000001</v>
      </c>
      <c r="H112" s="17">
        <f t="shared" ref="H112:H126" si="12">B112*67%</f>
        <v>134.40200000000002</v>
      </c>
      <c r="I112" s="11"/>
    </row>
    <row r="113" spans="1:9" ht="15.75">
      <c r="A113" s="18" t="s">
        <v>51</v>
      </c>
      <c r="B113" s="15">
        <v>224.39999999999998</v>
      </c>
      <c r="C113" s="16">
        <f t="shared" si="7"/>
        <v>15.708</v>
      </c>
      <c r="D113" s="16">
        <f t="shared" si="8"/>
        <v>49.367999999999995</v>
      </c>
      <c r="E113" s="16">
        <f t="shared" si="9"/>
        <v>109.95599999999999</v>
      </c>
      <c r="F113" s="16">
        <f t="shared" si="10"/>
        <v>114.44399999999999</v>
      </c>
      <c r="G113" s="16">
        <f t="shared" si="11"/>
        <v>141.37199999999999</v>
      </c>
      <c r="H113" s="17">
        <f t="shared" si="12"/>
        <v>150.34799999999998</v>
      </c>
      <c r="I113" s="11"/>
    </row>
    <row r="114" spans="1:9" ht="15.75">
      <c r="A114" s="18" t="s">
        <v>52</v>
      </c>
      <c r="B114" s="15">
        <v>253.29999999999998</v>
      </c>
      <c r="C114" s="16">
        <f t="shared" si="7"/>
        <v>17.731000000000002</v>
      </c>
      <c r="D114" s="16">
        <f t="shared" si="8"/>
        <v>55.725999999999999</v>
      </c>
      <c r="E114" s="16">
        <f t="shared" si="9"/>
        <v>124.11699999999999</v>
      </c>
      <c r="F114" s="16">
        <f t="shared" si="10"/>
        <v>129.18299999999999</v>
      </c>
      <c r="G114" s="16">
        <f t="shared" si="11"/>
        <v>159.57899999999998</v>
      </c>
      <c r="H114" s="17">
        <f t="shared" si="12"/>
        <v>169.71100000000001</v>
      </c>
      <c r="I114" s="11"/>
    </row>
    <row r="115" spans="1:9" ht="15.75">
      <c r="A115" s="14" t="s">
        <v>53</v>
      </c>
      <c r="B115" s="15">
        <v>297.5</v>
      </c>
      <c r="C115" s="16">
        <f t="shared" si="7"/>
        <v>20.825000000000003</v>
      </c>
      <c r="D115" s="16">
        <f t="shared" si="8"/>
        <v>65.45</v>
      </c>
      <c r="E115" s="16">
        <f t="shared" si="9"/>
        <v>145.77500000000001</v>
      </c>
      <c r="F115" s="16">
        <f t="shared" si="10"/>
        <v>151.72499999999999</v>
      </c>
      <c r="G115" s="16">
        <f t="shared" si="11"/>
        <v>187.42500000000001</v>
      </c>
      <c r="H115" s="17">
        <f t="shared" si="12"/>
        <v>199.32500000000002</v>
      </c>
      <c r="I115" s="11"/>
    </row>
    <row r="116" spans="1:9" ht="15.75">
      <c r="A116" s="14" t="s">
        <v>54</v>
      </c>
      <c r="B116" s="15">
        <v>336.59999999999997</v>
      </c>
      <c r="C116" s="16">
        <f t="shared" si="7"/>
        <v>23.562000000000001</v>
      </c>
      <c r="D116" s="16">
        <f t="shared" si="8"/>
        <v>74.051999999999992</v>
      </c>
      <c r="E116" s="16">
        <f t="shared" si="9"/>
        <v>164.93399999999997</v>
      </c>
      <c r="F116" s="16">
        <f t="shared" si="10"/>
        <v>171.666</v>
      </c>
      <c r="G116" s="16">
        <f t="shared" si="11"/>
        <v>212.05799999999999</v>
      </c>
      <c r="H116" s="17">
        <f t="shared" si="12"/>
        <v>225.52199999999999</v>
      </c>
      <c r="I116" s="11"/>
    </row>
    <row r="117" spans="1:9" ht="15.75">
      <c r="A117" s="14" t="s">
        <v>55</v>
      </c>
      <c r="B117" s="15">
        <v>382.50000000000006</v>
      </c>
      <c r="C117" s="16">
        <f t="shared" si="7"/>
        <v>26.775000000000006</v>
      </c>
      <c r="D117" s="16">
        <f t="shared" si="8"/>
        <v>84.15000000000002</v>
      </c>
      <c r="E117" s="16">
        <f t="shared" si="9"/>
        <v>187.42500000000001</v>
      </c>
      <c r="F117" s="16">
        <f t="shared" si="10"/>
        <v>195.07500000000005</v>
      </c>
      <c r="G117" s="16">
        <f t="shared" si="11"/>
        <v>240.97500000000005</v>
      </c>
      <c r="H117" s="17">
        <f t="shared" si="12"/>
        <v>256.27500000000003</v>
      </c>
      <c r="I117" s="11"/>
    </row>
    <row r="118" spans="1:9" ht="15.75">
      <c r="A118" s="14" t="s">
        <v>56</v>
      </c>
      <c r="B118" s="15">
        <v>425</v>
      </c>
      <c r="C118" s="16">
        <f t="shared" si="7"/>
        <v>29.750000000000004</v>
      </c>
      <c r="D118" s="16">
        <f t="shared" si="8"/>
        <v>93.5</v>
      </c>
      <c r="E118" s="16">
        <f t="shared" si="9"/>
        <v>208.25</v>
      </c>
      <c r="F118" s="16">
        <f t="shared" si="10"/>
        <v>216.75</v>
      </c>
      <c r="G118" s="16">
        <f t="shared" si="11"/>
        <v>267.75</v>
      </c>
      <c r="H118" s="17">
        <f t="shared" si="12"/>
        <v>284.75</v>
      </c>
      <c r="I118" s="11"/>
    </row>
    <row r="119" spans="1:9" ht="15.75">
      <c r="A119" s="14" t="s">
        <v>57</v>
      </c>
      <c r="B119" s="15">
        <v>443.7</v>
      </c>
      <c r="C119" s="16">
        <f t="shared" si="7"/>
        <v>31.059000000000001</v>
      </c>
      <c r="D119" s="16">
        <f t="shared" si="8"/>
        <v>97.614000000000004</v>
      </c>
      <c r="E119" s="16">
        <f t="shared" si="9"/>
        <v>217.41299999999998</v>
      </c>
      <c r="F119" s="16">
        <f t="shared" si="10"/>
        <v>226.28700000000001</v>
      </c>
      <c r="G119" s="16">
        <f t="shared" si="11"/>
        <v>279.53100000000001</v>
      </c>
      <c r="H119" s="17">
        <f t="shared" si="12"/>
        <v>297.279</v>
      </c>
      <c r="I119" s="11"/>
    </row>
    <row r="120" spans="1:9" ht="15.75">
      <c r="A120" s="14" t="s">
        <v>58</v>
      </c>
      <c r="B120" s="15">
        <v>464.1</v>
      </c>
      <c r="C120" s="16">
        <f t="shared" si="7"/>
        <v>32.487000000000002</v>
      </c>
      <c r="D120" s="16">
        <f t="shared" si="8"/>
        <v>102.102</v>
      </c>
      <c r="E120" s="16">
        <f t="shared" si="9"/>
        <v>227.40900000000002</v>
      </c>
      <c r="F120" s="16">
        <f t="shared" si="10"/>
        <v>236.691</v>
      </c>
      <c r="G120" s="16">
        <f t="shared" si="11"/>
        <v>292.38300000000004</v>
      </c>
      <c r="H120" s="17">
        <f t="shared" si="12"/>
        <v>310.94700000000006</v>
      </c>
      <c r="I120" s="11"/>
    </row>
    <row r="121" spans="1:9" ht="15.75">
      <c r="A121" s="14" t="s">
        <v>59</v>
      </c>
      <c r="B121" s="15">
        <v>509.99999999999994</v>
      </c>
      <c r="C121" s="16">
        <f t="shared" si="7"/>
        <v>35.700000000000003</v>
      </c>
      <c r="D121" s="16">
        <f t="shared" si="8"/>
        <v>112.19999999999999</v>
      </c>
      <c r="E121" s="16">
        <f t="shared" si="9"/>
        <v>249.89999999999998</v>
      </c>
      <c r="F121" s="16">
        <f t="shared" si="10"/>
        <v>260.09999999999997</v>
      </c>
      <c r="G121" s="16">
        <f t="shared" si="11"/>
        <v>321.29999999999995</v>
      </c>
      <c r="H121" s="17">
        <f t="shared" si="12"/>
        <v>341.7</v>
      </c>
      <c r="I121" s="11"/>
    </row>
    <row r="122" spans="1:9" ht="15.75">
      <c r="A122" s="14" t="s">
        <v>60</v>
      </c>
      <c r="B122" s="15">
        <v>550.79999999999995</v>
      </c>
      <c r="C122" s="16">
        <f t="shared" si="7"/>
        <v>38.555999999999997</v>
      </c>
      <c r="D122" s="16">
        <f t="shared" si="8"/>
        <v>121.17599999999999</v>
      </c>
      <c r="E122" s="16">
        <f t="shared" si="9"/>
        <v>269.892</v>
      </c>
      <c r="F122" s="16">
        <f t="shared" si="10"/>
        <v>280.90799999999996</v>
      </c>
      <c r="G122" s="16">
        <f t="shared" si="11"/>
        <v>347.00399999999996</v>
      </c>
      <c r="H122" s="17">
        <f t="shared" si="12"/>
        <v>369.036</v>
      </c>
      <c r="I122" s="11"/>
    </row>
    <row r="123" spans="1:9" ht="15.75">
      <c r="A123" s="14" t="s">
        <v>61</v>
      </c>
      <c r="B123" s="15">
        <v>595</v>
      </c>
      <c r="C123" s="16">
        <f t="shared" si="7"/>
        <v>41.650000000000006</v>
      </c>
      <c r="D123" s="16">
        <f t="shared" si="8"/>
        <v>130.9</v>
      </c>
      <c r="E123" s="16">
        <f t="shared" si="9"/>
        <v>291.55</v>
      </c>
      <c r="F123" s="16">
        <f t="shared" si="10"/>
        <v>303.45</v>
      </c>
      <c r="G123" s="16">
        <f t="shared" si="11"/>
        <v>374.85</v>
      </c>
      <c r="H123" s="17">
        <f t="shared" si="12"/>
        <v>398.65000000000003</v>
      </c>
      <c r="I123" s="11"/>
    </row>
    <row r="124" spans="1:9" ht="15.75">
      <c r="A124" s="14" t="s">
        <v>62</v>
      </c>
      <c r="B124" s="15">
        <v>637.5</v>
      </c>
      <c r="C124" s="16">
        <f t="shared" si="7"/>
        <v>44.625000000000007</v>
      </c>
      <c r="D124" s="16">
        <f t="shared" si="8"/>
        <v>140.25</v>
      </c>
      <c r="E124" s="16">
        <f t="shared" si="9"/>
        <v>312.375</v>
      </c>
      <c r="F124" s="16">
        <f t="shared" si="10"/>
        <v>325.125</v>
      </c>
      <c r="G124" s="16">
        <f t="shared" si="11"/>
        <v>401.625</v>
      </c>
      <c r="H124" s="17">
        <f t="shared" si="12"/>
        <v>427.125</v>
      </c>
      <c r="I124" s="11"/>
    </row>
    <row r="125" spans="1:9" ht="15.75">
      <c r="A125" s="14" t="s">
        <v>63</v>
      </c>
      <c r="B125" s="15">
        <v>678.3</v>
      </c>
      <c r="C125" s="16">
        <f t="shared" si="7"/>
        <v>47.481000000000002</v>
      </c>
      <c r="D125" s="16">
        <f t="shared" si="8"/>
        <v>149.226</v>
      </c>
      <c r="E125" s="16">
        <f t="shared" si="9"/>
        <v>332.36699999999996</v>
      </c>
      <c r="F125" s="16">
        <f t="shared" si="10"/>
        <v>345.93299999999999</v>
      </c>
      <c r="G125" s="16">
        <f t="shared" si="11"/>
        <v>427.32899999999995</v>
      </c>
      <c r="H125" s="17">
        <f t="shared" si="12"/>
        <v>454.46100000000001</v>
      </c>
      <c r="I125" s="11"/>
    </row>
    <row r="126" spans="1:9" ht="15.75">
      <c r="A126" s="14" t="s">
        <v>64</v>
      </c>
      <c r="B126" s="15">
        <v>719.1</v>
      </c>
      <c r="C126" s="16">
        <f t="shared" si="7"/>
        <v>50.337000000000003</v>
      </c>
      <c r="D126" s="16">
        <f t="shared" si="8"/>
        <v>158.202</v>
      </c>
      <c r="E126" s="16">
        <f t="shared" si="9"/>
        <v>352.35899999999998</v>
      </c>
      <c r="F126" s="16">
        <f t="shared" si="10"/>
        <v>366.74100000000004</v>
      </c>
      <c r="G126" s="16">
        <f t="shared" si="11"/>
        <v>453.03300000000002</v>
      </c>
      <c r="H126" s="17">
        <f t="shared" si="12"/>
        <v>481.79700000000003</v>
      </c>
      <c r="I126" s="11"/>
    </row>
    <row r="127" spans="1:9" ht="15.75">
      <c r="A127" s="87" t="s">
        <v>76</v>
      </c>
      <c r="B127" s="87"/>
      <c r="C127" s="87"/>
      <c r="D127" s="87"/>
      <c r="E127" s="87"/>
      <c r="F127" s="19"/>
      <c r="G127" s="19"/>
      <c r="H127" s="20"/>
      <c r="I127" s="11"/>
    </row>
    <row r="128" spans="1:9" ht="15.75">
      <c r="A128" s="10"/>
      <c r="B128" s="10"/>
      <c r="C128" s="10"/>
      <c r="D128" s="10"/>
      <c r="E128" s="10"/>
      <c r="F128" s="19"/>
      <c r="G128" s="19"/>
      <c r="H128" s="20"/>
      <c r="I128" s="11"/>
    </row>
    <row r="129" spans="1:9" ht="15.75">
      <c r="A129" s="74"/>
      <c r="B129" s="74"/>
      <c r="C129" s="74"/>
      <c r="D129" s="74"/>
      <c r="E129" s="74"/>
      <c r="F129" s="19"/>
      <c r="G129" s="19"/>
      <c r="H129" s="20"/>
      <c r="I129" s="72"/>
    </row>
    <row r="130" spans="1:9" ht="15.75">
      <c r="A130" s="74"/>
      <c r="B130" s="74"/>
      <c r="C130" s="74"/>
      <c r="D130" s="74"/>
      <c r="E130" s="74"/>
      <c r="F130" s="19"/>
      <c r="G130" s="19"/>
      <c r="H130" s="20"/>
      <c r="I130" s="72"/>
    </row>
    <row r="131" spans="1:9" ht="15.75">
      <c r="A131" s="74"/>
      <c r="B131" s="74"/>
      <c r="C131" s="74"/>
      <c r="D131" s="74"/>
      <c r="E131" s="74"/>
      <c r="F131" s="19"/>
      <c r="G131" s="19"/>
      <c r="H131" s="20"/>
      <c r="I131" s="72"/>
    </row>
    <row r="132" spans="1:9" ht="15.75">
      <c r="A132" s="74"/>
      <c r="B132" s="74"/>
      <c r="C132" s="74"/>
      <c r="D132" s="74"/>
      <c r="E132" s="74"/>
      <c r="F132" s="19"/>
      <c r="G132" s="19"/>
      <c r="H132" s="20"/>
      <c r="I132" s="72"/>
    </row>
    <row r="133" spans="1:9" ht="15.75">
      <c r="A133" s="74"/>
      <c r="B133" s="74"/>
      <c r="C133" s="74"/>
      <c r="D133" s="74"/>
      <c r="E133" s="74"/>
      <c r="F133" s="19"/>
      <c r="G133" s="19"/>
      <c r="H133" s="20"/>
      <c r="I133" s="72"/>
    </row>
    <row r="134" spans="1:9" ht="15.75">
      <c r="A134" s="74"/>
      <c r="B134" s="74"/>
      <c r="C134" s="74"/>
      <c r="D134" s="74"/>
      <c r="E134" s="74"/>
      <c r="F134" s="19"/>
      <c r="G134" s="19"/>
      <c r="H134" s="20"/>
      <c r="I134" s="72"/>
    </row>
    <row r="135" spans="1:9" ht="15.75">
      <c r="A135" s="74"/>
      <c r="B135" s="74"/>
      <c r="C135" s="74"/>
      <c r="D135" s="74"/>
      <c r="E135" s="74"/>
      <c r="F135" s="19"/>
      <c r="G135" s="19"/>
      <c r="H135" s="20"/>
      <c r="I135" s="72"/>
    </row>
    <row r="136" spans="1:9" ht="15.75">
      <c r="A136" s="74"/>
      <c r="B136" s="74"/>
      <c r="C136" s="74"/>
      <c r="D136" s="74"/>
      <c r="E136" s="74"/>
      <c r="F136" s="19"/>
      <c r="G136" s="19"/>
      <c r="H136" s="20"/>
      <c r="I136" s="72"/>
    </row>
    <row r="137" spans="1:9" ht="15.75">
      <c r="A137" s="74"/>
      <c r="B137" s="74"/>
      <c r="C137" s="74"/>
      <c r="D137" s="74"/>
      <c r="E137" s="74"/>
      <c r="F137" s="19"/>
      <c r="G137" s="19"/>
      <c r="H137" s="20"/>
      <c r="I137" s="72"/>
    </row>
    <row r="138" spans="1:9" ht="15.75">
      <c r="A138" s="80" t="s">
        <v>77</v>
      </c>
      <c r="B138" s="80"/>
      <c r="C138" s="80"/>
      <c r="D138" s="80"/>
      <c r="E138" s="80"/>
      <c r="F138" s="80"/>
      <c r="G138" s="80"/>
      <c r="H138" s="80"/>
      <c r="I138" s="74"/>
    </row>
    <row r="139" spans="1:9" ht="15.75">
      <c r="A139" s="80" t="s">
        <v>1</v>
      </c>
      <c r="B139" s="80"/>
      <c r="C139" s="80"/>
      <c r="D139" s="80"/>
      <c r="E139" s="80"/>
      <c r="F139" s="80"/>
      <c r="G139" s="80"/>
      <c r="H139" s="80"/>
      <c r="I139" s="74"/>
    </row>
    <row r="140" spans="1:9">
      <c r="A140" s="79" t="s">
        <v>2</v>
      </c>
      <c r="B140" s="79"/>
      <c r="C140" s="79"/>
      <c r="D140" s="79"/>
      <c r="E140" s="79"/>
      <c r="F140" s="79"/>
      <c r="G140" s="79"/>
      <c r="H140" s="79"/>
    </row>
    <row r="141" spans="1:9">
      <c r="A141" s="78" t="s">
        <v>78</v>
      </c>
      <c r="B141" s="78"/>
      <c r="C141" s="78"/>
      <c r="D141" s="78"/>
      <c r="E141" s="73"/>
      <c r="F141" s="77" t="s">
        <v>79</v>
      </c>
      <c r="G141" s="77"/>
      <c r="H141" s="77"/>
      <c r="I141" s="77"/>
    </row>
    <row r="142" spans="1:9">
      <c r="A142" s="75" t="s">
        <v>80</v>
      </c>
      <c r="B142" s="75"/>
      <c r="C142" s="75"/>
      <c r="D142" s="75"/>
      <c r="E142" s="73"/>
      <c r="F142" s="77" t="s">
        <v>81</v>
      </c>
      <c r="G142" s="77"/>
      <c r="H142" s="77"/>
      <c r="I142" s="77"/>
    </row>
    <row r="143" spans="1:9">
      <c r="A143" s="75" t="s">
        <v>82</v>
      </c>
      <c r="B143" s="75"/>
      <c r="C143" s="75"/>
      <c r="D143" s="75"/>
      <c r="E143" s="73"/>
      <c r="F143" s="77" t="s">
        <v>83</v>
      </c>
      <c r="G143" s="77"/>
      <c r="H143" s="77"/>
      <c r="I143" s="77"/>
    </row>
    <row r="144" spans="1:9">
      <c r="A144" s="75" t="s">
        <v>84</v>
      </c>
      <c r="B144" s="75"/>
      <c r="C144" s="75"/>
      <c r="D144" s="75"/>
      <c r="E144" s="73"/>
      <c r="F144" s="75" t="s">
        <v>85</v>
      </c>
      <c r="G144" s="75"/>
      <c r="H144" s="75"/>
      <c r="I144" s="21"/>
    </row>
    <row r="145" spans="1:9">
      <c r="A145" s="75" t="s">
        <v>86</v>
      </c>
      <c r="B145" s="75"/>
      <c r="C145" s="75"/>
      <c r="D145" s="75"/>
      <c r="E145" s="75"/>
      <c r="F145" s="75" t="s">
        <v>87</v>
      </c>
      <c r="G145" s="75"/>
      <c r="H145" s="75"/>
      <c r="I145" s="21"/>
    </row>
    <row r="146" spans="1:9">
      <c r="A146" s="75" t="s">
        <v>88</v>
      </c>
      <c r="B146" s="75"/>
      <c r="C146" s="75"/>
      <c r="D146" s="75"/>
      <c r="E146" s="75"/>
      <c r="F146" s="75" t="s">
        <v>89</v>
      </c>
      <c r="G146" s="75"/>
      <c r="H146" s="75"/>
      <c r="I146" s="21"/>
    </row>
    <row r="147" spans="1:9">
      <c r="A147" s="75" t="s">
        <v>90</v>
      </c>
      <c r="B147" s="75"/>
      <c r="C147" s="75"/>
      <c r="D147" s="75"/>
      <c r="E147" s="75"/>
      <c r="F147" s="75" t="s">
        <v>91</v>
      </c>
      <c r="G147" s="75"/>
      <c r="H147" s="75"/>
      <c r="I147" s="21"/>
    </row>
    <row r="148" spans="1:9">
      <c r="A148" s="78" t="s">
        <v>92</v>
      </c>
      <c r="B148" s="78"/>
      <c r="C148" s="78"/>
      <c r="D148" s="78"/>
      <c r="E148" s="78"/>
      <c r="F148" s="75" t="s">
        <v>93</v>
      </c>
      <c r="G148" s="75"/>
      <c r="H148" s="75"/>
      <c r="I148" s="21"/>
    </row>
    <row r="149" spans="1:9">
      <c r="A149" s="78" t="s">
        <v>94</v>
      </c>
      <c r="B149" s="78"/>
      <c r="C149" s="78"/>
      <c r="D149" s="78"/>
      <c r="E149" s="78"/>
      <c r="F149" s="75" t="s">
        <v>95</v>
      </c>
      <c r="G149" s="75"/>
      <c r="H149" s="75"/>
      <c r="I149" s="21"/>
    </row>
    <row r="150" spans="1:9">
      <c r="A150" s="75" t="s">
        <v>96</v>
      </c>
      <c r="B150" s="75"/>
      <c r="C150" s="75"/>
      <c r="D150" s="75"/>
      <c r="E150" s="75"/>
      <c r="F150" s="75" t="s">
        <v>97</v>
      </c>
      <c r="G150" s="75"/>
      <c r="H150" s="75"/>
      <c r="I150" s="21"/>
    </row>
    <row r="151" spans="1:9">
      <c r="A151" s="22" t="s">
        <v>98</v>
      </c>
      <c r="B151" s="22"/>
      <c r="C151" s="22"/>
      <c r="D151" s="22"/>
      <c r="E151" s="22"/>
      <c r="F151" s="75" t="s">
        <v>99</v>
      </c>
      <c r="G151" s="75"/>
      <c r="H151" s="75"/>
      <c r="I151" s="21"/>
    </row>
    <row r="152" spans="1:9">
      <c r="A152" s="90" t="s">
        <v>100</v>
      </c>
      <c r="B152" s="90"/>
      <c r="C152" s="90"/>
      <c r="D152" s="90"/>
      <c r="E152" s="90"/>
      <c r="F152" s="75"/>
      <c r="G152" s="75"/>
      <c r="H152" s="75"/>
      <c r="I152" s="75"/>
    </row>
    <row r="153" spans="1:9" ht="15" customHeight="1">
      <c r="A153" s="88" t="s">
        <v>40</v>
      </c>
      <c r="B153" s="88" t="s">
        <v>41</v>
      </c>
      <c r="C153" s="88" t="s">
        <v>42</v>
      </c>
      <c r="D153" s="88" t="s">
        <v>43</v>
      </c>
      <c r="E153" s="88" t="s">
        <v>44</v>
      </c>
      <c r="F153" s="88" t="s">
        <v>45</v>
      </c>
      <c r="G153" s="88" t="s">
        <v>46</v>
      </c>
      <c r="H153" s="88" t="s">
        <v>47</v>
      </c>
      <c r="I153" s="88" t="s">
        <v>48</v>
      </c>
    </row>
    <row r="154" spans="1:9" ht="15" customHeight="1">
      <c r="A154" s="89"/>
      <c r="B154" s="89"/>
      <c r="C154" s="89"/>
      <c r="D154" s="89"/>
      <c r="E154" s="89"/>
      <c r="F154" s="89"/>
      <c r="G154" s="89"/>
      <c r="H154" s="89"/>
      <c r="I154" s="89"/>
    </row>
    <row r="155" spans="1:9" ht="15.75">
      <c r="A155" s="76" t="s">
        <v>49</v>
      </c>
      <c r="B155" s="15">
        <v>5.75</v>
      </c>
      <c r="C155" s="16">
        <f t="shared" ref="C155:C170" si="13">B155*0%</f>
        <v>0</v>
      </c>
      <c r="D155" s="16">
        <f t="shared" ref="D155:D170" si="14">B155*5%</f>
        <v>0.28750000000000003</v>
      </c>
      <c r="E155" s="16">
        <f t="shared" ref="E155:E170" si="15">B155*7%</f>
        <v>0.40250000000000002</v>
      </c>
      <c r="F155" s="16">
        <f t="shared" ref="F155:F170" si="16">B155*22%</f>
        <v>1.2649999999999999</v>
      </c>
      <c r="G155" s="16">
        <f t="shared" ref="G155:G170" si="17">B155*49%</f>
        <v>2.8174999999999999</v>
      </c>
      <c r="H155" s="16">
        <f t="shared" ref="H155:H170" si="18">B155*51%</f>
        <v>2.9325000000000001</v>
      </c>
      <c r="I155" s="16">
        <f t="shared" ref="I155:I170" si="19">B155*63%</f>
        <v>3.6225000000000001</v>
      </c>
    </row>
    <row r="156" spans="1:9" ht="15.75">
      <c r="A156" s="18" t="s">
        <v>50</v>
      </c>
      <c r="B156" s="15">
        <v>7.8500000000000005</v>
      </c>
      <c r="C156" s="16">
        <f t="shared" si="13"/>
        <v>0</v>
      </c>
      <c r="D156" s="16">
        <f t="shared" si="14"/>
        <v>0.39250000000000007</v>
      </c>
      <c r="E156" s="16">
        <f t="shared" si="15"/>
        <v>0.5495000000000001</v>
      </c>
      <c r="F156" s="16">
        <f t="shared" si="16"/>
        <v>1.7270000000000001</v>
      </c>
      <c r="G156" s="16">
        <f t="shared" si="17"/>
        <v>3.8465000000000003</v>
      </c>
      <c r="H156" s="16">
        <f t="shared" si="18"/>
        <v>4.0035000000000007</v>
      </c>
      <c r="I156" s="16">
        <f t="shared" si="19"/>
        <v>4.9455</v>
      </c>
    </row>
    <row r="157" spans="1:9" ht="15.75">
      <c r="A157" s="18" t="s">
        <v>51</v>
      </c>
      <c r="B157" s="15">
        <v>8.9</v>
      </c>
      <c r="C157" s="16">
        <f t="shared" si="13"/>
        <v>0</v>
      </c>
      <c r="D157" s="16">
        <f t="shared" si="14"/>
        <v>0.44500000000000006</v>
      </c>
      <c r="E157" s="16">
        <f t="shared" si="15"/>
        <v>0.62300000000000011</v>
      </c>
      <c r="F157" s="16">
        <f t="shared" si="16"/>
        <v>1.9580000000000002</v>
      </c>
      <c r="G157" s="16">
        <f t="shared" si="17"/>
        <v>4.3609999999999998</v>
      </c>
      <c r="H157" s="16">
        <f t="shared" si="18"/>
        <v>4.5390000000000006</v>
      </c>
      <c r="I157" s="16">
        <f t="shared" si="19"/>
        <v>5.6070000000000002</v>
      </c>
    </row>
    <row r="158" spans="1:9" ht="15.75">
      <c r="A158" s="18" t="s">
        <v>52</v>
      </c>
      <c r="B158" s="15">
        <v>9.9499999999999993</v>
      </c>
      <c r="C158" s="16">
        <f t="shared" si="13"/>
        <v>0</v>
      </c>
      <c r="D158" s="16">
        <f t="shared" si="14"/>
        <v>0.4975</v>
      </c>
      <c r="E158" s="16">
        <f t="shared" si="15"/>
        <v>0.69650000000000001</v>
      </c>
      <c r="F158" s="16">
        <f t="shared" si="16"/>
        <v>2.1890000000000001</v>
      </c>
      <c r="G158" s="16">
        <f t="shared" si="17"/>
        <v>4.8754999999999997</v>
      </c>
      <c r="H158" s="16">
        <f t="shared" si="18"/>
        <v>5.0744999999999996</v>
      </c>
      <c r="I158" s="16">
        <f t="shared" si="19"/>
        <v>6.2684999999999995</v>
      </c>
    </row>
    <row r="159" spans="1:9" ht="15.75">
      <c r="A159" s="76" t="s">
        <v>53</v>
      </c>
      <c r="B159" s="15">
        <v>11.799999999999999</v>
      </c>
      <c r="C159" s="16">
        <f t="shared" si="13"/>
        <v>0</v>
      </c>
      <c r="D159" s="16">
        <f t="shared" si="14"/>
        <v>0.59</v>
      </c>
      <c r="E159" s="16">
        <f t="shared" si="15"/>
        <v>0.82599999999999996</v>
      </c>
      <c r="F159" s="16">
        <f t="shared" si="16"/>
        <v>2.5959999999999996</v>
      </c>
      <c r="G159" s="16">
        <f t="shared" si="17"/>
        <v>5.7819999999999991</v>
      </c>
      <c r="H159" s="16">
        <f t="shared" si="18"/>
        <v>6.0179999999999998</v>
      </c>
      <c r="I159" s="16">
        <f t="shared" si="19"/>
        <v>7.4339999999999993</v>
      </c>
    </row>
    <row r="160" spans="1:9" ht="15.75">
      <c r="A160" s="76" t="s">
        <v>54</v>
      </c>
      <c r="B160" s="15">
        <v>13.299999999999999</v>
      </c>
      <c r="C160" s="16">
        <f t="shared" si="13"/>
        <v>0</v>
      </c>
      <c r="D160" s="16">
        <f t="shared" si="14"/>
        <v>0.66500000000000004</v>
      </c>
      <c r="E160" s="16">
        <f t="shared" si="15"/>
        <v>0.93100000000000005</v>
      </c>
      <c r="F160" s="16">
        <f t="shared" si="16"/>
        <v>2.9259999999999997</v>
      </c>
      <c r="G160" s="16">
        <f t="shared" si="17"/>
        <v>6.5169999999999995</v>
      </c>
      <c r="H160" s="16">
        <f t="shared" si="18"/>
        <v>6.7829999999999995</v>
      </c>
      <c r="I160" s="16">
        <f t="shared" si="19"/>
        <v>8.3789999999999996</v>
      </c>
    </row>
    <row r="161" spans="1:9" ht="15.75">
      <c r="A161" s="76" t="s">
        <v>55</v>
      </c>
      <c r="B161" s="15">
        <v>15.1</v>
      </c>
      <c r="C161" s="16">
        <f t="shared" si="13"/>
        <v>0</v>
      </c>
      <c r="D161" s="16">
        <f t="shared" si="14"/>
        <v>0.755</v>
      </c>
      <c r="E161" s="16">
        <f t="shared" si="15"/>
        <v>1.0570000000000002</v>
      </c>
      <c r="F161" s="16">
        <f t="shared" si="16"/>
        <v>3.3220000000000001</v>
      </c>
      <c r="G161" s="16">
        <f t="shared" si="17"/>
        <v>7.399</v>
      </c>
      <c r="H161" s="16">
        <f t="shared" si="18"/>
        <v>7.7009999999999996</v>
      </c>
      <c r="I161" s="16">
        <f t="shared" si="19"/>
        <v>9.5129999999999999</v>
      </c>
    </row>
    <row r="162" spans="1:9" ht="15.75">
      <c r="A162" s="76" t="s">
        <v>56</v>
      </c>
      <c r="B162" s="15">
        <v>16.75</v>
      </c>
      <c r="C162" s="16">
        <f t="shared" si="13"/>
        <v>0</v>
      </c>
      <c r="D162" s="16">
        <f t="shared" si="14"/>
        <v>0.83750000000000002</v>
      </c>
      <c r="E162" s="16">
        <f t="shared" si="15"/>
        <v>1.1725000000000001</v>
      </c>
      <c r="F162" s="16">
        <f t="shared" si="16"/>
        <v>3.6850000000000001</v>
      </c>
      <c r="G162" s="16">
        <f t="shared" si="17"/>
        <v>8.2074999999999996</v>
      </c>
      <c r="H162" s="16">
        <f t="shared" si="18"/>
        <v>8.5425000000000004</v>
      </c>
      <c r="I162" s="16">
        <f t="shared" si="19"/>
        <v>10.5525</v>
      </c>
    </row>
    <row r="163" spans="1:9" ht="15.75">
      <c r="A163" s="14" t="s">
        <v>57</v>
      </c>
      <c r="B163" s="15">
        <v>17.549999999999997</v>
      </c>
      <c r="C163" s="16">
        <f t="shared" si="13"/>
        <v>0</v>
      </c>
      <c r="D163" s="16">
        <f t="shared" si="14"/>
        <v>0.87749999999999995</v>
      </c>
      <c r="E163" s="16">
        <f t="shared" si="15"/>
        <v>1.2284999999999999</v>
      </c>
      <c r="F163" s="16">
        <f t="shared" si="16"/>
        <v>3.8609999999999993</v>
      </c>
      <c r="G163" s="16">
        <f t="shared" si="17"/>
        <v>8.599499999999999</v>
      </c>
      <c r="H163" s="16">
        <f t="shared" si="18"/>
        <v>8.9504999999999981</v>
      </c>
      <c r="I163" s="16">
        <f t="shared" si="19"/>
        <v>11.056499999999998</v>
      </c>
    </row>
    <row r="164" spans="1:9" ht="15.75">
      <c r="A164" s="14" t="s">
        <v>58</v>
      </c>
      <c r="B164" s="15">
        <v>18.350000000000001</v>
      </c>
      <c r="C164" s="16">
        <f t="shared" si="13"/>
        <v>0</v>
      </c>
      <c r="D164" s="16">
        <f t="shared" si="14"/>
        <v>0.91750000000000009</v>
      </c>
      <c r="E164" s="16">
        <f t="shared" si="15"/>
        <v>1.2845000000000002</v>
      </c>
      <c r="F164" s="16">
        <f t="shared" si="16"/>
        <v>4.0369999999999999</v>
      </c>
      <c r="G164" s="16">
        <f t="shared" si="17"/>
        <v>8.9915000000000003</v>
      </c>
      <c r="H164" s="16">
        <f t="shared" si="18"/>
        <v>9.3585000000000012</v>
      </c>
      <c r="I164" s="16">
        <f t="shared" si="19"/>
        <v>11.560500000000001</v>
      </c>
    </row>
    <row r="165" spans="1:9" ht="15.75">
      <c r="A165" s="14" t="s">
        <v>59</v>
      </c>
      <c r="B165" s="15">
        <v>19.899999999999999</v>
      </c>
      <c r="C165" s="16">
        <f t="shared" si="13"/>
        <v>0</v>
      </c>
      <c r="D165" s="16">
        <f t="shared" si="14"/>
        <v>0.995</v>
      </c>
      <c r="E165" s="16">
        <f t="shared" si="15"/>
        <v>1.393</v>
      </c>
      <c r="F165" s="16">
        <f t="shared" si="16"/>
        <v>4.3780000000000001</v>
      </c>
      <c r="G165" s="16">
        <f t="shared" si="17"/>
        <v>9.7509999999999994</v>
      </c>
      <c r="H165" s="16">
        <f t="shared" si="18"/>
        <v>10.148999999999999</v>
      </c>
      <c r="I165" s="16">
        <f t="shared" si="19"/>
        <v>12.536999999999999</v>
      </c>
    </row>
    <row r="166" spans="1:9" ht="15.75">
      <c r="A166" s="14" t="s">
        <v>60</v>
      </c>
      <c r="B166" s="15">
        <v>21.75</v>
      </c>
      <c r="C166" s="16">
        <f t="shared" si="13"/>
        <v>0</v>
      </c>
      <c r="D166" s="16">
        <f t="shared" si="14"/>
        <v>1.0875000000000001</v>
      </c>
      <c r="E166" s="16">
        <f t="shared" si="15"/>
        <v>1.5225000000000002</v>
      </c>
      <c r="F166" s="16">
        <f t="shared" si="16"/>
        <v>4.7850000000000001</v>
      </c>
      <c r="G166" s="16">
        <f t="shared" si="17"/>
        <v>10.657500000000001</v>
      </c>
      <c r="H166" s="16">
        <f t="shared" si="18"/>
        <v>11.092499999999999</v>
      </c>
      <c r="I166" s="16">
        <f t="shared" si="19"/>
        <v>13.702500000000001</v>
      </c>
    </row>
    <row r="167" spans="1:9" ht="15.75">
      <c r="A167" s="14" t="s">
        <v>61</v>
      </c>
      <c r="B167" s="15">
        <v>23.549999999999997</v>
      </c>
      <c r="C167" s="16">
        <f t="shared" si="13"/>
        <v>0</v>
      </c>
      <c r="D167" s="16">
        <f t="shared" si="14"/>
        <v>1.1775</v>
      </c>
      <c r="E167" s="16">
        <f t="shared" si="15"/>
        <v>1.6484999999999999</v>
      </c>
      <c r="F167" s="16">
        <f t="shared" si="16"/>
        <v>5.1809999999999992</v>
      </c>
      <c r="G167" s="16">
        <f t="shared" si="17"/>
        <v>11.539499999999999</v>
      </c>
      <c r="H167" s="16">
        <f t="shared" si="18"/>
        <v>12.010499999999999</v>
      </c>
      <c r="I167" s="16">
        <f t="shared" si="19"/>
        <v>14.836499999999999</v>
      </c>
    </row>
    <row r="168" spans="1:9" ht="15.75">
      <c r="A168" s="14" t="s">
        <v>62</v>
      </c>
      <c r="B168" s="15">
        <v>25.200000000000003</v>
      </c>
      <c r="C168" s="16">
        <f t="shared" si="13"/>
        <v>0</v>
      </c>
      <c r="D168" s="16">
        <f t="shared" si="14"/>
        <v>1.2600000000000002</v>
      </c>
      <c r="E168" s="16">
        <f t="shared" si="15"/>
        <v>1.7640000000000005</v>
      </c>
      <c r="F168" s="16">
        <f t="shared" si="16"/>
        <v>5.5440000000000005</v>
      </c>
      <c r="G168" s="16">
        <f t="shared" si="17"/>
        <v>12.348000000000001</v>
      </c>
      <c r="H168" s="16">
        <f t="shared" si="18"/>
        <v>12.852000000000002</v>
      </c>
      <c r="I168" s="16">
        <f t="shared" si="19"/>
        <v>15.876000000000001</v>
      </c>
    </row>
    <row r="169" spans="1:9" ht="15.75">
      <c r="A169" s="14" t="s">
        <v>63</v>
      </c>
      <c r="B169" s="15">
        <v>26.8</v>
      </c>
      <c r="C169" s="16">
        <f t="shared" si="13"/>
        <v>0</v>
      </c>
      <c r="D169" s="16">
        <f t="shared" si="14"/>
        <v>1.34</v>
      </c>
      <c r="E169" s="16">
        <f t="shared" si="15"/>
        <v>1.8760000000000003</v>
      </c>
      <c r="F169" s="16">
        <f t="shared" si="16"/>
        <v>5.8959999999999999</v>
      </c>
      <c r="G169" s="16">
        <f t="shared" si="17"/>
        <v>13.132</v>
      </c>
      <c r="H169" s="16">
        <f t="shared" si="18"/>
        <v>13.668000000000001</v>
      </c>
      <c r="I169" s="16">
        <f t="shared" si="19"/>
        <v>16.884</v>
      </c>
    </row>
    <row r="170" spans="1:9" ht="15.75">
      <c r="A170" s="14" t="s">
        <v>64</v>
      </c>
      <c r="B170" s="15">
        <v>28.450000000000003</v>
      </c>
      <c r="C170" s="16">
        <f t="shared" si="13"/>
        <v>0</v>
      </c>
      <c r="D170" s="16">
        <f t="shared" si="14"/>
        <v>1.4225000000000003</v>
      </c>
      <c r="E170" s="16">
        <f t="shared" si="15"/>
        <v>1.9915000000000005</v>
      </c>
      <c r="F170" s="16">
        <f t="shared" si="16"/>
        <v>6.2590000000000003</v>
      </c>
      <c r="G170" s="16">
        <f t="shared" si="17"/>
        <v>13.940500000000002</v>
      </c>
      <c r="H170" s="16">
        <f t="shared" si="18"/>
        <v>14.509500000000001</v>
      </c>
      <c r="I170" s="16">
        <f t="shared" si="19"/>
        <v>17.923500000000001</v>
      </c>
    </row>
    <row r="171" spans="1:9" ht="15.75">
      <c r="A171" s="87" t="s">
        <v>65</v>
      </c>
      <c r="B171" s="87"/>
      <c r="C171" s="87"/>
      <c r="D171" s="87"/>
      <c r="E171" s="87"/>
      <c r="F171" s="87"/>
      <c r="G171" s="87"/>
      <c r="H171" s="87"/>
      <c r="I171" s="10"/>
    </row>
    <row r="172" spans="1:9" ht="15.7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.75">
      <c r="A173" s="80" t="s">
        <v>101</v>
      </c>
      <c r="B173" s="80"/>
      <c r="C173" s="80"/>
      <c r="D173" s="80"/>
      <c r="E173" s="80"/>
      <c r="F173" s="80"/>
      <c r="G173" s="80"/>
      <c r="H173" s="80"/>
      <c r="I173" s="10"/>
    </row>
    <row r="174" spans="1:9" ht="15.75">
      <c r="A174" s="80" t="s">
        <v>67</v>
      </c>
      <c r="B174" s="80"/>
      <c r="C174" s="80"/>
      <c r="D174" s="80"/>
      <c r="E174" s="80"/>
      <c r="F174" s="80"/>
      <c r="G174" s="80"/>
      <c r="H174" s="80"/>
      <c r="I174" s="10"/>
    </row>
    <row r="175" spans="1:9" ht="15.75">
      <c r="A175" s="80" t="s">
        <v>68</v>
      </c>
      <c r="B175" s="80"/>
      <c r="C175" s="80"/>
      <c r="D175" s="80"/>
      <c r="E175" s="80"/>
      <c r="F175" s="80"/>
      <c r="G175" s="80"/>
      <c r="H175" s="80"/>
      <c r="I175" s="10"/>
    </row>
    <row r="176" spans="1:9">
      <c r="A176" s="79" t="s">
        <v>2</v>
      </c>
      <c r="B176" s="79"/>
      <c r="C176" s="79"/>
      <c r="D176" s="79"/>
      <c r="E176" s="79"/>
      <c r="F176" s="79"/>
      <c r="G176" s="79"/>
      <c r="H176" s="79"/>
    </row>
    <row r="177" spans="1:9">
      <c r="A177" s="78" t="s">
        <v>78</v>
      </c>
      <c r="B177" s="78"/>
      <c r="C177" s="78"/>
      <c r="D177" s="78"/>
      <c r="E177" s="12"/>
      <c r="F177" s="77" t="s">
        <v>79</v>
      </c>
      <c r="G177" s="77"/>
      <c r="H177" s="77"/>
      <c r="I177" s="77"/>
    </row>
    <row r="178" spans="1:9">
      <c r="A178" s="13" t="s">
        <v>80</v>
      </c>
      <c r="B178" s="13"/>
      <c r="C178" s="13"/>
      <c r="D178" s="13"/>
      <c r="E178" s="12"/>
      <c r="F178" s="77" t="s">
        <v>81</v>
      </c>
      <c r="G178" s="77"/>
      <c r="H178" s="77"/>
      <c r="I178" s="77"/>
    </row>
    <row r="179" spans="1:9">
      <c r="A179" s="13" t="s">
        <v>82</v>
      </c>
      <c r="B179" s="13"/>
      <c r="C179" s="13"/>
      <c r="D179" s="13"/>
      <c r="E179" s="12"/>
      <c r="F179" s="77" t="s">
        <v>83</v>
      </c>
      <c r="G179" s="77"/>
      <c r="H179" s="77"/>
      <c r="I179" s="77"/>
    </row>
    <row r="180" spans="1:9">
      <c r="A180" s="13" t="s">
        <v>84</v>
      </c>
      <c r="B180" s="13"/>
      <c r="C180" s="13"/>
      <c r="D180" s="13"/>
      <c r="E180" s="12"/>
      <c r="F180" s="13" t="s">
        <v>85</v>
      </c>
      <c r="G180" s="13"/>
      <c r="H180" s="13"/>
      <c r="I180" s="21"/>
    </row>
    <row r="181" spans="1:9">
      <c r="A181" s="13" t="s">
        <v>86</v>
      </c>
      <c r="B181" s="13"/>
      <c r="C181" s="13"/>
      <c r="D181" s="13"/>
      <c r="E181" s="13"/>
      <c r="F181" s="13" t="s">
        <v>87</v>
      </c>
      <c r="G181" s="13"/>
      <c r="H181" s="13"/>
      <c r="I181" s="21"/>
    </row>
    <row r="182" spans="1:9">
      <c r="A182" s="13" t="s">
        <v>88</v>
      </c>
      <c r="B182" s="13"/>
      <c r="C182" s="13"/>
      <c r="D182" s="13"/>
      <c r="E182" s="13"/>
      <c r="F182" s="13" t="s">
        <v>89</v>
      </c>
      <c r="G182" s="13"/>
      <c r="H182" s="13"/>
      <c r="I182" s="21"/>
    </row>
    <row r="183" spans="1:9">
      <c r="A183" s="13" t="s">
        <v>90</v>
      </c>
      <c r="B183" s="13"/>
      <c r="C183" s="13"/>
      <c r="D183" s="13"/>
      <c r="E183" s="13"/>
      <c r="F183" s="13" t="s">
        <v>91</v>
      </c>
      <c r="G183" s="13"/>
      <c r="H183" s="13"/>
      <c r="I183" s="21"/>
    </row>
    <row r="184" spans="1:9">
      <c r="A184" s="78" t="s">
        <v>92</v>
      </c>
      <c r="B184" s="78"/>
      <c r="C184" s="78"/>
      <c r="D184" s="78"/>
      <c r="E184" s="78"/>
      <c r="F184" s="13" t="s">
        <v>93</v>
      </c>
      <c r="G184" s="13"/>
      <c r="H184" s="13"/>
      <c r="I184" s="21"/>
    </row>
    <row r="185" spans="1:9">
      <c r="A185" s="78" t="s">
        <v>94</v>
      </c>
      <c r="B185" s="78"/>
      <c r="C185" s="78"/>
      <c r="D185" s="78"/>
      <c r="E185" s="78"/>
      <c r="F185" s="13" t="s">
        <v>95</v>
      </c>
      <c r="G185" s="13"/>
      <c r="H185" s="13"/>
      <c r="I185" s="21"/>
    </row>
    <row r="186" spans="1:9">
      <c r="A186" s="13" t="s">
        <v>96</v>
      </c>
      <c r="B186" s="13"/>
      <c r="C186" s="13"/>
      <c r="D186" s="13"/>
      <c r="E186" s="13"/>
      <c r="F186" s="13" t="s">
        <v>97</v>
      </c>
      <c r="G186" s="13"/>
      <c r="H186" s="13"/>
      <c r="I186" s="21"/>
    </row>
    <row r="187" spans="1:9">
      <c r="A187" s="22" t="s">
        <v>98</v>
      </c>
      <c r="B187" s="22"/>
      <c r="C187" s="22"/>
      <c r="D187" s="22"/>
      <c r="E187" s="22"/>
      <c r="F187" s="13" t="s">
        <v>99</v>
      </c>
      <c r="G187" s="13"/>
      <c r="H187" s="13"/>
      <c r="I187" s="21"/>
    </row>
    <row r="188" spans="1:9">
      <c r="A188" s="77" t="s">
        <v>100</v>
      </c>
      <c r="B188" s="77"/>
      <c r="C188" s="77"/>
      <c r="D188" s="77"/>
      <c r="E188" s="77"/>
      <c r="F188" s="13"/>
      <c r="G188" s="13"/>
      <c r="H188" s="13"/>
      <c r="I188" s="13"/>
    </row>
    <row r="189" spans="1:9" ht="51">
      <c r="A189" s="23" t="s">
        <v>40</v>
      </c>
      <c r="B189" s="23" t="s">
        <v>69</v>
      </c>
      <c r="C189" s="23" t="s">
        <v>70</v>
      </c>
      <c r="D189" s="23" t="s">
        <v>71</v>
      </c>
      <c r="E189" s="23" t="s">
        <v>72</v>
      </c>
      <c r="F189" s="23" t="s">
        <v>73</v>
      </c>
      <c r="G189" s="23" t="s">
        <v>74</v>
      </c>
      <c r="H189" s="23" t="s">
        <v>75</v>
      </c>
      <c r="I189" s="10"/>
    </row>
    <row r="190" spans="1:9" ht="15.75">
      <c r="A190" s="14" t="s">
        <v>49</v>
      </c>
      <c r="B190" s="24">
        <v>195.5</v>
      </c>
      <c r="C190" s="16">
        <f>B190*7%</f>
        <v>13.685</v>
      </c>
      <c r="D190" s="16">
        <f>B190*22%</f>
        <v>43.01</v>
      </c>
      <c r="E190" s="16">
        <f>B190*49%</f>
        <v>95.795000000000002</v>
      </c>
      <c r="F190" s="16">
        <f>B190*51%</f>
        <v>99.704999999999998</v>
      </c>
      <c r="G190" s="16">
        <f>B190*63%</f>
        <v>123.16500000000001</v>
      </c>
      <c r="H190" s="17">
        <f>B190*67%</f>
        <v>130.98500000000001</v>
      </c>
      <c r="I190" s="10"/>
    </row>
    <row r="191" spans="1:9" ht="15.75">
      <c r="A191" s="18" t="s">
        <v>50</v>
      </c>
      <c r="B191" s="24">
        <v>266.90000000000003</v>
      </c>
      <c r="C191" s="16">
        <f t="shared" ref="C191:C205" si="20">B191*7%</f>
        <v>18.683000000000003</v>
      </c>
      <c r="D191" s="16">
        <f t="shared" ref="D191:D205" si="21">B191*22%</f>
        <v>58.718000000000011</v>
      </c>
      <c r="E191" s="16">
        <f t="shared" ref="E191:E205" si="22">B191*49%</f>
        <v>130.78100000000001</v>
      </c>
      <c r="F191" s="16">
        <f t="shared" ref="F191:F205" si="23">B191*51%</f>
        <v>136.11900000000003</v>
      </c>
      <c r="G191" s="16">
        <f t="shared" ref="G191:G205" si="24">B191*63%</f>
        <v>168.14700000000002</v>
      </c>
      <c r="H191" s="17">
        <f t="shared" ref="H191:H205" si="25">B191*67%</f>
        <v>178.82300000000004</v>
      </c>
      <c r="I191" s="10"/>
    </row>
    <row r="192" spans="1:9" ht="15.75">
      <c r="A192" s="18" t="s">
        <v>51</v>
      </c>
      <c r="B192" s="24">
        <v>302.60000000000002</v>
      </c>
      <c r="C192" s="16">
        <f t="shared" si="20"/>
        <v>21.182000000000002</v>
      </c>
      <c r="D192" s="16">
        <f t="shared" si="21"/>
        <v>66.572000000000003</v>
      </c>
      <c r="E192" s="16">
        <f t="shared" si="22"/>
        <v>148.274</v>
      </c>
      <c r="F192" s="16">
        <f t="shared" si="23"/>
        <v>154.32600000000002</v>
      </c>
      <c r="G192" s="16">
        <f t="shared" si="24"/>
        <v>190.63800000000001</v>
      </c>
      <c r="H192" s="17">
        <f t="shared" si="25"/>
        <v>202.74200000000002</v>
      </c>
      <c r="I192" s="10"/>
    </row>
    <row r="193" spans="1:9" ht="15.75">
      <c r="A193" s="18" t="s">
        <v>52</v>
      </c>
      <c r="B193" s="24">
        <v>338.29999999999995</v>
      </c>
      <c r="C193" s="16">
        <f t="shared" si="20"/>
        <v>23.680999999999997</v>
      </c>
      <c r="D193" s="16">
        <f t="shared" si="21"/>
        <v>74.425999999999988</v>
      </c>
      <c r="E193" s="16">
        <f t="shared" si="22"/>
        <v>165.76699999999997</v>
      </c>
      <c r="F193" s="16">
        <f t="shared" si="23"/>
        <v>172.53299999999999</v>
      </c>
      <c r="G193" s="16">
        <f t="shared" si="24"/>
        <v>213.12899999999996</v>
      </c>
      <c r="H193" s="17">
        <f t="shared" si="25"/>
        <v>226.66099999999997</v>
      </c>
      <c r="I193" s="10"/>
    </row>
    <row r="194" spans="1:9" ht="15.75">
      <c r="A194" s="14" t="s">
        <v>53</v>
      </c>
      <c r="B194" s="24">
        <v>401.2</v>
      </c>
      <c r="C194" s="16">
        <f t="shared" si="20"/>
        <v>28.084000000000003</v>
      </c>
      <c r="D194" s="16">
        <f t="shared" si="21"/>
        <v>88.263999999999996</v>
      </c>
      <c r="E194" s="16">
        <f t="shared" si="22"/>
        <v>196.58799999999999</v>
      </c>
      <c r="F194" s="16">
        <f t="shared" si="23"/>
        <v>204.61199999999999</v>
      </c>
      <c r="G194" s="16">
        <f t="shared" si="24"/>
        <v>252.756</v>
      </c>
      <c r="H194" s="17">
        <f t="shared" si="25"/>
        <v>268.80400000000003</v>
      </c>
      <c r="I194" s="10"/>
    </row>
    <row r="195" spans="1:9" ht="15.75">
      <c r="A195" s="14" t="s">
        <v>54</v>
      </c>
      <c r="B195" s="24">
        <v>452.2</v>
      </c>
      <c r="C195" s="16">
        <f t="shared" si="20"/>
        <v>31.654000000000003</v>
      </c>
      <c r="D195" s="16">
        <f t="shared" si="21"/>
        <v>99.483999999999995</v>
      </c>
      <c r="E195" s="16">
        <f t="shared" si="22"/>
        <v>221.578</v>
      </c>
      <c r="F195" s="16">
        <f t="shared" si="23"/>
        <v>230.62199999999999</v>
      </c>
      <c r="G195" s="16">
        <f t="shared" si="24"/>
        <v>284.88599999999997</v>
      </c>
      <c r="H195" s="17">
        <f t="shared" si="25"/>
        <v>302.97399999999999</v>
      </c>
      <c r="I195" s="10"/>
    </row>
    <row r="196" spans="1:9" ht="15.75">
      <c r="A196" s="14" t="s">
        <v>55</v>
      </c>
      <c r="B196" s="24">
        <v>513.4</v>
      </c>
      <c r="C196" s="16">
        <f t="shared" si="20"/>
        <v>35.938000000000002</v>
      </c>
      <c r="D196" s="16">
        <f t="shared" si="21"/>
        <v>112.94799999999999</v>
      </c>
      <c r="E196" s="16">
        <f t="shared" si="22"/>
        <v>251.56599999999997</v>
      </c>
      <c r="F196" s="16">
        <f t="shared" si="23"/>
        <v>261.834</v>
      </c>
      <c r="G196" s="16">
        <f t="shared" si="24"/>
        <v>323.44200000000001</v>
      </c>
      <c r="H196" s="17">
        <f t="shared" si="25"/>
        <v>343.97800000000001</v>
      </c>
      <c r="I196" s="10"/>
    </row>
    <row r="197" spans="1:9" ht="15.75">
      <c r="A197" s="14" t="s">
        <v>56</v>
      </c>
      <c r="B197" s="24">
        <v>569.5</v>
      </c>
      <c r="C197" s="16">
        <f t="shared" si="20"/>
        <v>39.865000000000002</v>
      </c>
      <c r="D197" s="16">
        <f t="shared" si="21"/>
        <v>125.29</v>
      </c>
      <c r="E197" s="16">
        <f t="shared" si="22"/>
        <v>279.05500000000001</v>
      </c>
      <c r="F197" s="16">
        <f t="shared" si="23"/>
        <v>290.44499999999999</v>
      </c>
      <c r="G197" s="16">
        <f t="shared" si="24"/>
        <v>358.78500000000003</v>
      </c>
      <c r="H197" s="17">
        <f t="shared" si="25"/>
        <v>381.565</v>
      </c>
      <c r="I197" s="10"/>
    </row>
    <row r="198" spans="1:9" ht="15.75">
      <c r="A198" s="14" t="s">
        <v>57</v>
      </c>
      <c r="B198" s="24">
        <v>596.69999999999993</v>
      </c>
      <c r="C198" s="16">
        <f t="shared" si="20"/>
        <v>41.768999999999998</v>
      </c>
      <c r="D198" s="16">
        <f t="shared" si="21"/>
        <v>131.27399999999997</v>
      </c>
      <c r="E198" s="16">
        <f t="shared" si="22"/>
        <v>292.38299999999998</v>
      </c>
      <c r="F198" s="16">
        <f t="shared" si="23"/>
        <v>304.31699999999995</v>
      </c>
      <c r="G198" s="16">
        <f t="shared" si="24"/>
        <v>375.92099999999994</v>
      </c>
      <c r="H198" s="17">
        <f t="shared" si="25"/>
        <v>399.78899999999999</v>
      </c>
      <c r="I198" s="10"/>
    </row>
    <row r="199" spans="1:9" ht="15.75">
      <c r="A199" s="14" t="s">
        <v>58</v>
      </c>
      <c r="B199" s="24">
        <v>623.90000000000009</v>
      </c>
      <c r="C199" s="16">
        <f t="shared" si="20"/>
        <v>43.673000000000009</v>
      </c>
      <c r="D199" s="16">
        <f t="shared" si="21"/>
        <v>137.25800000000001</v>
      </c>
      <c r="E199" s="16">
        <f t="shared" si="22"/>
        <v>305.71100000000001</v>
      </c>
      <c r="F199" s="16">
        <f t="shared" si="23"/>
        <v>318.18900000000008</v>
      </c>
      <c r="G199" s="16">
        <f t="shared" si="24"/>
        <v>393.05700000000007</v>
      </c>
      <c r="H199" s="17">
        <f t="shared" si="25"/>
        <v>418.01300000000009</v>
      </c>
      <c r="I199" s="10"/>
    </row>
    <row r="200" spans="1:9" ht="15.75">
      <c r="A200" s="14" t="s">
        <v>59</v>
      </c>
      <c r="B200" s="24">
        <v>676.59999999999991</v>
      </c>
      <c r="C200" s="16">
        <f t="shared" si="20"/>
        <v>47.361999999999995</v>
      </c>
      <c r="D200" s="16">
        <f t="shared" si="21"/>
        <v>148.85199999999998</v>
      </c>
      <c r="E200" s="16">
        <f t="shared" si="22"/>
        <v>331.53399999999993</v>
      </c>
      <c r="F200" s="16">
        <f t="shared" si="23"/>
        <v>345.06599999999997</v>
      </c>
      <c r="G200" s="16">
        <f t="shared" si="24"/>
        <v>426.25799999999992</v>
      </c>
      <c r="H200" s="17">
        <f t="shared" si="25"/>
        <v>453.32199999999995</v>
      </c>
      <c r="I200" s="10"/>
    </row>
    <row r="201" spans="1:9" ht="15.75">
      <c r="A201" s="14" t="s">
        <v>60</v>
      </c>
      <c r="B201" s="24">
        <v>739.5</v>
      </c>
      <c r="C201" s="16">
        <f t="shared" si="20"/>
        <v>51.765000000000008</v>
      </c>
      <c r="D201" s="16">
        <f t="shared" si="21"/>
        <v>162.69</v>
      </c>
      <c r="E201" s="16">
        <f t="shared" si="22"/>
        <v>362.35500000000002</v>
      </c>
      <c r="F201" s="16">
        <f t="shared" si="23"/>
        <v>377.14499999999998</v>
      </c>
      <c r="G201" s="16">
        <f t="shared" si="24"/>
        <v>465.88499999999999</v>
      </c>
      <c r="H201" s="17">
        <f t="shared" si="25"/>
        <v>495.46500000000003</v>
      </c>
      <c r="I201" s="10"/>
    </row>
    <row r="202" spans="1:9" ht="15.75">
      <c r="A202" s="14" t="s">
        <v>61</v>
      </c>
      <c r="B202" s="24">
        <v>800.69999999999993</v>
      </c>
      <c r="C202" s="16">
        <f t="shared" si="20"/>
        <v>56.048999999999999</v>
      </c>
      <c r="D202" s="16">
        <f t="shared" si="21"/>
        <v>176.154</v>
      </c>
      <c r="E202" s="16">
        <f t="shared" si="22"/>
        <v>392.34299999999996</v>
      </c>
      <c r="F202" s="16">
        <f t="shared" si="23"/>
        <v>408.35699999999997</v>
      </c>
      <c r="G202" s="16">
        <f t="shared" si="24"/>
        <v>504.44099999999997</v>
      </c>
      <c r="H202" s="17">
        <f t="shared" si="25"/>
        <v>536.46899999999994</v>
      </c>
      <c r="I202" s="10"/>
    </row>
    <row r="203" spans="1:9" ht="15.75">
      <c r="A203" s="14" t="s">
        <v>62</v>
      </c>
      <c r="B203" s="24">
        <v>856.80000000000007</v>
      </c>
      <c r="C203" s="16">
        <f t="shared" si="20"/>
        <v>59.976000000000013</v>
      </c>
      <c r="D203" s="16">
        <f t="shared" si="21"/>
        <v>188.49600000000001</v>
      </c>
      <c r="E203" s="16">
        <f t="shared" si="22"/>
        <v>419.83200000000005</v>
      </c>
      <c r="F203" s="16">
        <f t="shared" si="23"/>
        <v>436.96800000000002</v>
      </c>
      <c r="G203" s="16">
        <f t="shared" si="24"/>
        <v>539.78399999999999</v>
      </c>
      <c r="H203" s="17">
        <f t="shared" si="25"/>
        <v>574.05600000000004</v>
      </c>
      <c r="I203" s="10"/>
    </row>
    <row r="204" spans="1:9" ht="15.75">
      <c r="A204" s="14" t="s">
        <v>63</v>
      </c>
      <c r="B204" s="24">
        <v>911.2</v>
      </c>
      <c r="C204" s="16">
        <f t="shared" si="20"/>
        <v>63.784000000000006</v>
      </c>
      <c r="D204" s="16">
        <f t="shared" si="21"/>
        <v>200.464</v>
      </c>
      <c r="E204" s="16">
        <f t="shared" si="22"/>
        <v>446.488</v>
      </c>
      <c r="F204" s="16">
        <f t="shared" si="23"/>
        <v>464.71200000000005</v>
      </c>
      <c r="G204" s="16">
        <f t="shared" si="24"/>
        <v>574.05600000000004</v>
      </c>
      <c r="H204" s="17">
        <f t="shared" si="25"/>
        <v>610.50400000000002</v>
      </c>
      <c r="I204" s="10"/>
    </row>
    <row r="205" spans="1:9" ht="15.75">
      <c r="A205" s="14" t="s">
        <v>64</v>
      </c>
      <c r="B205" s="24">
        <v>967.30000000000007</v>
      </c>
      <c r="C205" s="16">
        <f t="shared" si="20"/>
        <v>67.711000000000013</v>
      </c>
      <c r="D205" s="16">
        <f t="shared" si="21"/>
        <v>212.80600000000001</v>
      </c>
      <c r="E205" s="16">
        <f t="shared" si="22"/>
        <v>473.97700000000003</v>
      </c>
      <c r="F205" s="16">
        <f t="shared" si="23"/>
        <v>493.32300000000004</v>
      </c>
      <c r="G205" s="16">
        <f t="shared" si="24"/>
        <v>609.399</v>
      </c>
      <c r="H205" s="17">
        <f t="shared" si="25"/>
        <v>648.09100000000012</v>
      </c>
      <c r="I205" s="10"/>
    </row>
    <row r="206" spans="1:9" ht="15.75">
      <c r="A206" s="87" t="s">
        <v>76</v>
      </c>
      <c r="B206" s="87"/>
      <c r="C206" s="87"/>
      <c r="D206" s="87"/>
      <c r="E206" s="87"/>
      <c r="F206" s="19"/>
      <c r="G206" s="19"/>
      <c r="H206" s="20"/>
      <c r="I206" s="10"/>
    </row>
    <row r="207" spans="1:9" ht="15.75">
      <c r="A207" s="80" t="s">
        <v>102</v>
      </c>
      <c r="B207" s="80"/>
      <c r="C207" s="80"/>
      <c r="D207" s="80"/>
      <c r="E207" s="80"/>
      <c r="F207" s="80"/>
      <c r="G207" s="80"/>
      <c r="H207" s="25"/>
    </row>
    <row r="208" spans="1:9" ht="15.75">
      <c r="A208" s="80" t="s">
        <v>103</v>
      </c>
      <c r="B208" s="80"/>
      <c r="C208" s="80"/>
      <c r="D208" s="80"/>
      <c r="E208" s="80"/>
      <c r="F208" s="80"/>
      <c r="G208" s="80"/>
      <c r="H208" s="25"/>
      <c r="I208" s="11"/>
    </row>
    <row r="209" spans="1:9">
      <c r="A209" s="92" t="s">
        <v>104</v>
      </c>
      <c r="B209" s="92"/>
      <c r="C209" s="92"/>
      <c r="D209" s="92"/>
      <c r="E209" s="92"/>
      <c r="F209" s="92"/>
      <c r="G209" s="92"/>
    </row>
    <row r="210" spans="1:9" ht="15.75">
      <c r="A210" s="82" t="s">
        <v>105</v>
      </c>
      <c r="B210" s="82" t="s">
        <v>106</v>
      </c>
      <c r="C210" s="82" t="s">
        <v>107</v>
      </c>
      <c r="D210" s="82" t="s">
        <v>108</v>
      </c>
      <c r="E210" s="82" t="s">
        <v>109</v>
      </c>
      <c r="F210" s="82" t="s">
        <v>110</v>
      </c>
      <c r="G210" s="82" t="s">
        <v>111</v>
      </c>
      <c r="H210" s="82" t="s">
        <v>112</v>
      </c>
      <c r="I210" s="27"/>
    </row>
    <row r="211" spans="1:9" ht="15.75">
      <c r="A211" s="82"/>
      <c r="B211" s="82"/>
      <c r="C211" s="82"/>
      <c r="D211" s="82"/>
      <c r="E211" s="82"/>
      <c r="F211" s="82"/>
      <c r="G211" s="82"/>
      <c r="H211" s="82"/>
      <c r="I211" s="27"/>
    </row>
    <row r="212" spans="1:9" ht="15.75">
      <c r="A212" s="16">
        <v>3.55</v>
      </c>
      <c r="B212" s="16">
        <f>A212*0%</f>
        <v>0</v>
      </c>
      <c r="C212" s="16">
        <f>A212*5%</f>
        <v>0.17749999999999999</v>
      </c>
      <c r="D212" s="16">
        <f>A212*7%</f>
        <v>0.2485</v>
      </c>
      <c r="E212" s="16">
        <f>A212*22%</f>
        <v>0.78099999999999992</v>
      </c>
      <c r="F212" s="16">
        <f>A212*49%</f>
        <v>1.7394999999999998</v>
      </c>
      <c r="G212" s="16">
        <f>A212*51%</f>
        <v>1.8105</v>
      </c>
      <c r="H212" s="16">
        <f>A212*63%</f>
        <v>2.2364999999999999</v>
      </c>
      <c r="I212" s="28"/>
    </row>
    <row r="213" spans="1:9" ht="15.75">
      <c r="A213" s="16">
        <v>4.0999999999999996</v>
      </c>
      <c r="B213" s="16">
        <f t="shared" ref="B213:B219" si="26">A213*0%</f>
        <v>0</v>
      </c>
      <c r="C213" s="16">
        <f t="shared" ref="C213:C219" si="27">A213*5%</f>
        <v>0.20499999999999999</v>
      </c>
      <c r="D213" s="16">
        <f t="shared" ref="D213:D219" si="28">A213*7%</f>
        <v>0.28699999999999998</v>
      </c>
      <c r="E213" s="16">
        <f t="shared" ref="E213:E219" si="29">A213*22%</f>
        <v>0.90199999999999991</v>
      </c>
      <c r="F213" s="16">
        <f t="shared" ref="F213:F219" si="30">A213*49%</f>
        <v>2.0089999999999999</v>
      </c>
      <c r="G213" s="16">
        <f t="shared" ref="G213:G219" si="31">A213*51%</f>
        <v>2.0909999999999997</v>
      </c>
      <c r="H213" s="16">
        <f t="shared" ref="H213:H219" si="32">A213*63%</f>
        <v>2.5829999999999997</v>
      </c>
      <c r="I213" s="28"/>
    </row>
    <row r="214" spans="1:9" ht="15.75">
      <c r="A214" s="16">
        <v>4.8</v>
      </c>
      <c r="B214" s="16">
        <f t="shared" si="26"/>
        <v>0</v>
      </c>
      <c r="C214" s="16">
        <f t="shared" si="27"/>
        <v>0.24</v>
      </c>
      <c r="D214" s="16">
        <f t="shared" si="28"/>
        <v>0.33600000000000002</v>
      </c>
      <c r="E214" s="16">
        <f t="shared" si="29"/>
        <v>1.056</v>
      </c>
      <c r="F214" s="16">
        <f t="shared" si="30"/>
        <v>2.3519999999999999</v>
      </c>
      <c r="G214" s="16">
        <f t="shared" si="31"/>
        <v>2.448</v>
      </c>
      <c r="H214" s="16">
        <f t="shared" si="32"/>
        <v>3.024</v>
      </c>
      <c r="I214" s="28"/>
    </row>
    <row r="215" spans="1:9" ht="15.75">
      <c r="A215" s="16">
        <v>5.35</v>
      </c>
      <c r="B215" s="16">
        <f t="shared" si="26"/>
        <v>0</v>
      </c>
      <c r="C215" s="16">
        <f t="shared" si="27"/>
        <v>0.26750000000000002</v>
      </c>
      <c r="D215" s="16">
        <f t="shared" si="28"/>
        <v>0.3745</v>
      </c>
      <c r="E215" s="16">
        <f t="shared" si="29"/>
        <v>1.1769999999999998</v>
      </c>
      <c r="F215" s="16">
        <f t="shared" si="30"/>
        <v>2.6214999999999997</v>
      </c>
      <c r="G215" s="16">
        <f t="shared" si="31"/>
        <v>2.7284999999999999</v>
      </c>
      <c r="H215" s="16">
        <f t="shared" si="32"/>
        <v>3.3704999999999998</v>
      </c>
      <c r="I215" s="28"/>
    </row>
    <row r="216" spans="1:9" ht="15.75">
      <c r="A216" s="16">
        <v>5.95</v>
      </c>
      <c r="B216" s="16">
        <f t="shared" si="26"/>
        <v>0</v>
      </c>
      <c r="C216" s="16">
        <f t="shared" si="27"/>
        <v>0.29750000000000004</v>
      </c>
      <c r="D216" s="16">
        <f t="shared" si="28"/>
        <v>0.41650000000000004</v>
      </c>
      <c r="E216" s="16">
        <f t="shared" si="29"/>
        <v>1.3089999999999999</v>
      </c>
      <c r="F216" s="16">
        <f t="shared" si="30"/>
        <v>2.9155000000000002</v>
      </c>
      <c r="G216" s="16">
        <f t="shared" si="31"/>
        <v>3.0345</v>
      </c>
      <c r="H216" s="16">
        <f t="shared" si="32"/>
        <v>3.7484999999999999</v>
      </c>
      <c r="I216" s="28"/>
    </row>
    <row r="217" spans="1:9" ht="15.75">
      <c r="A217" s="16">
        <v>6.5</v>
      </c>
      <c r="B217" s="16">
        <f t="shared" si="26"/>
        <v>0</v>
      </c>
      <c r="C217" s="16">
        <f t="shared" si="27"/>
        <v>0.32500000000000001</v>
      </c>
      <c r="D217" s="16">
        <f t="shared" si="28"/>
        <v>0.45500000000000007</v>
      </c>
      <c r="E217" s="16">
        <f t="shared" si="29"/>
        <v>1.43</v>
      </c>
      <c r="F217" s="16">
        <f t="shared" si="30"/>
        <v>3.1850000000000001</v>
      </c>
      <c r="G217" s="16">
        <f t="shared" si="31"/>
        <v>3.3149999999999999</v>
      </c>
      <c r="H217" s="16">
        <f t="shared" si="32"/>
        <v>4.0949999999999998</v>
      </c>
      <c r="I217" s="28"/>
    </row>
    <row r="218" spans="1:9" ht="15.75">
      <c r="A218" s="16">
        <v>7.1</v>
      </c>
      <c r="B218" s="16">
        <f t="shared" si="26"/>
        <v>0</v>
      </c>
      <c r="C218" s="16">
        <f t="shared" si="27"/>
        <v>0.35499999999999998</v>
      </c>
      <c r="D218" s="16">
        <f t="shared" si="28"/>
        <v>0.497</v>
      </c>
      <c r="E218" s="16">
        <f t="shared" si="29"/>
        <v>1.5619999999999998</v>
      </c>
      <c r="F218" s="16">
        <f t="shared" si="30"/>
        <v>3.4789999999999996</v>
      </c>
      <c r="G218" s="16">
        <f t="shared" si="31"/>
        <v>3.621</v>
      </c>
      <c r="H218" s="16">
        <f t="shared" si="32"/>
        <v>4.4729999999999999</v>
      </c>
      <c r="I218" s="28"/>
    </row>
    <row r="219" spans="1:9" ht="15.75">
      <c r="A219" s="16">
        <v>7.75</v>
      </c>
      <c r="B219" s="16">
        <f t="shared" si="26"/>
        <v>0</v>
      </c>
      <c r="C219" s="16">
        <f t="shared" si="27"/>
        <v>0.38750000000000001</v>
      </c>
      <c r="D219" s="16">
        <f t="shared" si="28"/>
        <v>0.54250000000000009</v>
      </c>
      <c r="E219" s="16">
        <f t="shared" si="29"/>
        <v>1.7050000000000001</v>
      </c>
      <c r="F219" s="16">
        <f t="shared" si="30"/>
        <v>3.7974999999999999</v>
      </c>
      <c r="G219" s="16">
        <f t="shared" si="31"/>
        <v>3.9525000000000001</v>
      </c>
      <c r="H219" s="16">
        <f t="shared" si="32"/>
        <v>4.8825000000000003</v>
      </c>
      <c r="I219" s="28"/>
    </row>
    <row r="220" spans="1:9" ht="15.75">
      <c r="A220" s="87" t="s">
        <v>65</v>
      </c>
      <c r="B220" s="87"/>
      <c r="C220" s="87"/>
      <c r="D220" s="87"/>
      <c r="E220" s="87"/>
      <c r="F220" s="87"/>
      <c r="G220" s="87"/>
      <c r="H220" s="19"/>
      <c r="I220" s="28"/>
    </row>
    <row r="221" spans="1:9" ht="15.75">
      <c r="A221" s="10"/>
      <c r="B221" s="10"/>
      <c r="C221" s="10"/>
      <c r="D221" s="10"/>
      <c r="E221" s="10"/>
      <c r="F221" s="10"/>
      <c r="G221" s="10"/>
      <c r="H221" s="19"/>
      <c r="I221" s="28"/>
    </row>
    <row r="222" spans="1:9" ht="15.75">
      <c r="A222" s="10"/>
      <c r="B222" s="10"/>
      <c r="C222" s="10"/>
      <c r="D222" s="10"/>
      <c r="E222" s="10"/>
      <c r="F222" s="10"/>
      <c r="G222" s="10"/>
      <c r="H222" s="19"/>
      <c r="I222" s="28"/>
    </row>
    <row r="223" spans="1:9" ht="15.75">
      <c r="A223" s="10"/>
      <c r="B223" s="10"/>
      <c r="C223" s="10"/>
      <c r="D223" s="10"/>
      <c r="E223" s="10"/>
      <c r="F223" s="10"/>
      <c r="G223" s="10"/>
      <c r="H223" s="19"/>
      <c r="I223" s="28"/>
    </row>
    <row r="224" spans="1:9" ht="15.75">
      <c r="A224" s="10"/>
      <c r="B224" s="10"/>
      <c r="C224" s="10"/>
      <c r="D224" s="10"/>
      <c r="E224" s="10"/>
      <c r="F224" s="10"/>
      <c r="G224" s="10"/>
      <c r="H224" s="19"/>
      <c r="I224" s="28"/>
    </row>
    <row r="225" spans="1:9" ht="15.75">
      <c r="A225" s="10"/>
      <c r="B225" s="10"/>
      <c r="C225" s="10"/>
      <c r="D225" s="10"/>
      <c r="E225" s="10"/>
      <c r="F225" s="10"/>
      <c r="G225" s="10"/>
      <c r="H225" s="19"/>
      <c r="I225" s="28"/>
    </row>
    <row r="226" spans="1:9" ht="15.75">
      <c r="A226" s="10"/>
      <c r="B226" s="10"/>
      <c r="C226" s="10"/>
      <c r="D226" s="10"/>
      <c r="E226" s="10"/>
      <c r="F226" s="10"/>
      <c r="G226" s="10"/>
      <c r="H226" s="19"/>
      <c r="I226" s="28"/>
    </row>
    <row r="227" spans="1:9" ht="15.75">
      <c r="A227" s="10"/>
      <c r="B227" s="10"/>
      <c r="C227" s="10"/>
      <c r="D227" s="10"/>
      <c r="E227" s="10"/>
      <c r="F227" s="10"/>
      <c r="G227" s="10"/>
      <c r="H227" s="19"/>
      <c r="I227" s="28"/>
    </row>
    <row r="228" spans="1:9" ht="15.75">
      <c r="A228" s="10"/>
      <c r="B228" s="10"/>
      <c r="C228" s="10"/>
      <c r="D228" s="10"/>
      <c r="E228" s="10"/>
      <c r="F228" s="10"/>
      <c r="G228" s="10"/>
      <c r="H228" s="19"/>
      <c r="I228" s="28"/>
    </row>
    <row r="229" spans="1:9" ht="15.75">
      <c r="A229" s="10"/>
      <c r="B229" s="10"/>
      <c r="C229" s="10"/>
      <c r="D229" s="10"/>
      <c r="E229" s="10"/>
      <c r="F229" s="10"/>
      <c r="G229" s="10"/>
      <c r="H229" s="19"/>
      <c r="I229" s="28"/>
    </row>
    <row r="230" spans="1:9" ht="15.75">
      <c r="A230" s="10"/>
      <c r="B230" s="10"/>
      <c r="C230" s="10"/>
      <c r="D230" s="10"/>
      <c r="E230" s="10"/>
      <c r="F230" s="10"/>
      <c r="G230" s="10"/>
      <c r="H230" s="19"/>
      <c r="I230" s="28"/>
    </row>
    <row r="231" spans="1:9" ht="15.75">
      <c r="A231" s="10"/>
      <c r="B231" s="10"/>
      <c r="C231" s="10"/>
      <c r="D231" s="10"/>
      <c r="E231" s="10"/>
      <c r="F231" s="10"/>
      <c r="G231" s="10"/>
      <c r="H231" s="19"/>
      <c r="I231" s="28"/>
    </row>
    <row r="232" spans="1:9" ht="15.75">
      <c r="A232" s="10"/>
      <c r="B232" s="10"/>
      <c r="C232" s="10"/>
      <c r="D232" s="10"/>
      <c r="E232" s="10"/>
      <c r="F232" s="10"/>
      <c r="G232" s="10"/>
      <c r="H232" s="19"/>
      <c r="I232" s="28"/>
    </row>
    <row r="233" spans="1:9" ht="15.75">
      <c r="A233" s="10"/>
      <c r="B233" s="10"/>
      <c r="C233" s="10"/>
      <c r="D233" s="10"/>
      <c r="E233" s="10"/>
      <c r="F233" s="10"/>
      <c r="G233" s="10"/>
      <c r="H233" s="19"/>
      <c r="I233" s="28"/>
    </row>
    <row r="234" spans="1:9" ht="15.75">
      <c r="A234" s="10"/>
      <c r="B234" s="10"/>
      <c r="C234" s="10"/>
      <c r="D234" s="10"/>
      <c r="E234" s="10"/>
      <c r="F234" s="10"/>
      <c r="G234" s="10"/>
      <c r="H234" s="19"/>
      <c r="I234" s="28"/>
    </row>
    <row r="235" spans="1:9" ht="15.75">
      <c r="A235" s="10"/>
      <c r="B235" s="10"/>
      <c r="C235" s="10"/>
      <c r="D235" s="10"/>
      <c r="E235" s="10"/>
      <c r="F235" s="10"/>
      <c r="G235" s="10"/>
      <c r="H235" s="19"/>
      <c r="I235" s="28"/>
    </row>
    <row r="236" spans="1:9" ht="15.75">
      <c r="A236" s="10"/>
      <c r="B236" s="10"/>
      <c r="C236" s="10"/>
      <c r="D236" s="10"/>
      <c r="E236" s="10"/>
      <c r="F236" s="10"/>
      <c r="G236" s="10"/>
      <c r="H236" s="19"/>
      <c r="I236" s="28"/>
    </row>
    <row r="237" spans="1:9" ht="15.75">
      <c r="A237" s="10"/>
      <c r="B237" s="10"/>
      <c r="C237" s="10"/>
      <c r="D237" s="10"/>
      <c r="E237" s="10"/>
      <c r="F237" s="10"/>
      <c r="G237" s="10"/>
      <c r="H237" s="19"/>
      <c r="I237" s="28"/>
    </row>
    <row r="238" spans="1:9" ht="15.75">
      <c r="A238" s="10"/>
      <c r="B238" s="10"/>
      <c r="C238" s="10"/>
      <c r="D238" s="10"/>
      <c r="E238" s="10"/>
      <c r="F238" s="10"/>
      <c r="G238" s="10"/>
      <c r="H238" s="19"/>
      <c r="I238" s="28"/>
    </row>
    <row r="239" spans="1:9" ht="15.75">
      <c r="A239" s="91" t="s">
        <v>113</v>
      </c>
      <c r="B239" s="91"/>
      <c r="C239" s="91"/>
      <c r="D239" s="91"/>
      <c r="E239" s="91"/>
      <c r="F239" s="91"/>
      <c r="G239" s="29"/>
      <c r="H239" s="29"/>
      <c r="I239" s="29"/>
    </row>
    <row r="240" spans="1:9" ht="15.75">
      <c r="A240" s="80" t="s">
        <v>67</v>
      </c>
      <c r="B240" s="80"/>
      <c r="C240" s="80"/>
      <c r="D240" s="80"/>
      <c r="E240" s="80"/>
      <c r="F240" s="80"/>
      <c r="G240" s="80"/>
      <c r="H240" s="80"/>
      <c r="I240" s="30"/>
    </row>
    <row r="241" spans="1:9" ht="15.75">
      <c r="A241" s="80" t="s">
        <v>114</v>
      </c>
      <c r="B241" s="80"/>
      <c r="C241" s="80"/>
      <c r="D241" s="80"/>
      <c r="E241" s="80"/>
      <c r="F241" s="80"/>
      <c r="G241" s="80"/>
      <c r="H241" s="11"/>
      <c r="I241" s="30"/>
    </row>
    <row r="242" spans="1:9">
      <c r="A242" s="92" t="s">
        <v>104</v>
      </c>
      <c r="B242" s="92"/>
      <c r="C242" s="92"/>
      <c r="D242" s="92"/>
      <c r="E242" s="92"/>
      <c r="F242" s="92"/>
      <c r="G242" s="92"/>
    </row>
    <row r="243" spans="1:9" ht="15.75">
      <c r="A243" s="85" t="s">
        <v>115</v>
      </c>
      <c r="B243" s="85" t="s">
        <v>116</v>
      </c>
      <c r="C243" s="85" t="s">
        <v>117</v>
      </c>
      <c r="D243" s="85" t="s">
        <v>118</v>
      </c>
      <c r="E243" s="85" t="s">
        <v>119</v>
      </c>
      <c r="F243" s="85" t="s">
        <v>120</v>
      </c>
      <c r="G243" s="85" t="s">
        <v>121</v>
      </c>
      <c r="H243" s="27"/>
      <c r="I243" s="31"/>
    </row>
    <row r="244" spans="1:9" ht="15.75">
      <c r="A244" s="86"/>
      <c r="B244" s="86"/>
      <c r="C244" s="86"/>
      <c r="D244" s="86"/>
      <c r="E244" s="86"/>
      <c r="F244" s="86"/>
      <c r="G244" s="86"/>
      <c r="H244" s="27"/>
      <c r="I244" s="31"/>
    </row>
    <row r="245" spans="1:9" ht="15.75">
      <c r="A245" s="16">
        <v>120.69999999999999</v>
      </c>
      <c r="B245" s="16">
        <f>A245*7%</f>
        <v>8.4489999999999998</v>
      </c>
      <c r="C245" s="16">
        <f>A245*22%</f>
        <v>26.553999999999998</v>
      </c>
      <c r="D245" s="16">
        <f>A245*49%</f>
        <v>59.142999999999994</v>
      </c>
      <c r="E245" s="16">
        <f>A245*51%</f>
        <v>61.556999999999995</v>
      </c>
      <c r="F245" s="16">
        <f>A245*63%</f>
        <v>76.040999999999997</v>
      </c>
      <c r="G245" s="16">
        <f>A245*67%</f>
        <v>80.869</v>
      </c>
      <c r="H245" s="28"/>
      <c r="I245" s="32"/>
    </row>
    <row r="246" spans="1:9" ht="15.75">
      <c r="A246" s="16">
        <v>139.39999999999998</v>
      </c>
      <c r="B246" s="16">
        <f t="shared" ref="B246:B252" si="33">A246*7%</f>
        <v>9.7579999999999991</v>
      </c>
      <c r="C246" s="16">
        <f t="shared" ref="C246:C252" si="34">A246*22%</f>
        <v>30.667999999999996</v>
      </c>
      <c r="D246" s="16">
        <f t="shared" ref="D246:D252" si="35">A246*49%</f>
        <v>68.305999999999983</v>
      </c>
      <c r="E246" s="16">
        <f t="shared" ref="E246:E252" si="36">A246*51%</f>
        <v>71.093999999999994</v>
      </c>
      <c r="F246" s="16">
        <f t="shared" ref="F246:F252" si="37">A246*63%</f>
        <v>87.821999999999989</v>
      </c>
      <c r="G246" s="16">
        <f t="shared" ref="G246:G252" si="38">A246*67%</f>
        <v>93.397999999999996</v>
      </c>
      <c r="H246" s="28"/>
      <c r="I246" s="32"/>
    </row>
    <row r="247" spans="1:9" ht="15.75">
      <c r="A247" s="16">
        <v>163.19999999999999</v>
      </c>
      <c r="B247" s="16">
        <f t="shared" si="33"/>
        <v>11.423999999999999</v>
      </c>
      <c r="C247" s="16">
        <f t="shared" si="34"/>
        <v>35.903999999999996</v>
      </c>
      <c r="D247" s="16">
        <f t="shared" si="35"/>
        <v>79.967999999999989</v>
      </c>
      <c r="E247" s="16">
        <f t="shared" si="36"/>
        <v>83.231999999999999</v>
      </c>
      <c r="F247" s="16">
        <f t="shared" si="37"/>
        <v>102.81599999999999</v>
      </c>
      <c r="G247" s="16">
        <f t="shared" si="38"/>
        <v>109.34399999999999</v>
      </c>
      <c r="H247" s="28"/>
      <c r="I247" s="32"/>
    </row>
    <row r="248" spans="1:9" ht="15.75">
      <c r="A248" s="16">
        <v>181.89999999999998</v>
      </c>
      <c r="B248" s="16">
        <f t="shared" si="33"/>
        <v>12.732999999999999</v>
      </c>
      <c r="C248" s="16">
        <f t="shared" si="34"/>
        <v>40.017999999999994</v>
      </c>
      <c r="D248" s="16">
        <f t="shared" si="35"/>
        <v>89.130999999999986</v>
      </c>
      <c r="E248" s="16">
        <f t="shared" si="36"/>
        <v>92.768999999999991</v>
      </c>
      <c r="F248" s="16">
        <f t="shared" si="37"/>
        <v>114.59699999999998</v>
      </c>
      <c r="G248" s="16">
        <f t="shared" si="38"/>
        <v>121.87299999999999</v>
      </c>
      <c r="H248" s="28"/>
      <c r="I248" s="32"/>
    </row>
    <row r="249" spans="1:9" ht="15.75">
      <c r="A249" s="16">
        <v>202.3</v>
      </c>
      <c r="B249" s="16">
        <f t="shared" si="33"/>
        <v>14.161000000000001</v>
      </c>
      <c r="C249" s="16">
        <f t="shared" si="34"/>
        <v>44.506</v>
      </c>
      <c r="D249" s="16">
        <f t="shared" si="35"/>
        <v>99.12700000000001</v>
      </c>
      <c r="E249" s="16">
        <f t="shared" si="36"/>
        <v>103.173</v>
      </c>
      <c r="F249" s="16">
        <f t="shared" si="37"/>
        <v>127.44900000000001</v>
      </c>
      <c r="G249" s="16">
        <f t="shared" si="38"/>
        <v>135.54100000000003</v>
      </c>
      <c r="H249" s="28"/>
      <c r="I249" s="32"/>
    </row>
    <row r="250" spans="1:9" ht="15.75">
      <c r="A250" s="16">
        <v>221</v>
      </c>
      <c r="B250" s="16">
        <f t="shared" si="33"/>
        <v>15.47</v>
      </c>
      <c r="C250" s="16">
        <f t="shared" si="34"/>
        <v>48.62</v>
      </c>
      <c r="D250" s="16">
        <f t="shared" si="35"/>
        <v>108.28999999999999</v>
      </c>
      <c r="E250" s="16">
        <f t="shared" si="36"/>
        <v>112.71000000000001</v>
      </c>
      <c r="F250" s="16">
        <f t="shared" si="37"/>
        <v>139.22999999999999</v>
      </c>
      <c r="G250" s="16">
        <f t="shared" si="38"/>
        <v>148.07000000000002</v>
      </c>
      <c r="H250" s="28"/>
      <c r="I250" s="32"/>
    </row>
    <row r="251" spans="1:9" ht="15.75">
      <c r="A251" s="16">
        <v>241.39999999999998</v>
      </c>
      <c r="B251" s="16">
        <f t="shared" si="33"/>
        <v>16.898</v>
      </c>
      <c r="C251" s="16">
        <f t="shared" si="34"/>
        <v>53.107999999999997</v>
      </c>
      <c r="D251" s="16">
        <f t="shared" si="35"/>
        <v>118.28599999999999</v>
      </c>
      <c r="E251" s="16">
        <f t="shared" si="36"/>
        <v>123.11399999999999</v>
      </c>
      <c r="F251" s="16">
        <f t="shared" si="37"/>
        <v>152.08199999999999</v>
      </c>
      <c r="G251" s="16">
        <f t="shared" si="38"/>
        <v>161.738</v>
      </c>
      <c r="H251" s="28"/>
      <c r="I251" s="32"/>
    </row>
    <row r="252" spans="1:9" ht="15.75">
      <c r="A252" s="16">
        <v>263.5</v>
      </c>
      <c r="B252" s="16">
        <f t="shared" si="33"/>
        <v>18.445</v>
      </c>
      <c r="C252" s="16">
        <f t="shared" si="34"/>
        <v>57.97</v>
      </c>
      <c r="D252" s="16">
        <f t="shared" si="35"/>
        <v>129.11500000000001</v>
      </c>
      <c r="E252" s="16">
        <f t="shared" si="36"/>
        <v>134.38499999999999</v>
      </c>
      <c r="F252" s="16">
        <f t="shared" si="37"/>
        <v>166.005</v>
      </c>
      <c r="G252" s="16">
        <f t="shared" si="38"/>
        <v>176.54500000000002</v>
      </c>
      <c r="H252" s="28"/>
      <c r="I252" s="32"/>
    </row>
    <row r="253" spans="1:9" ht="15.75">
      <c r="A253" s="19" t="s">
        <v>65</v>
      </c>
      <c r="B253" s="10"/>
      <c r="C253" s="19"/>
      <c r="D253" s="19"/>
      <c r="E253" s="19"/>
      <c r="F253" s="19"/>
      <c r="G253" s="19"/>
      <c r="H253" s="19"/>
      <c r="I253" s="19"/>
    </row>
    <row r="254" spans="1:9" ht="15.75">
      <c r="A254" s="19"/>
      <c r="B254" s="10"/>
      <c r="C254" s="19"/>
      <c r="D254" s="19"/>
      <c r="E254" s="19"/>
      <c r="F254" s="19"/>
      <c r="G254" s="19"/>
      <c r="H254" s="19"/>
      <c r="I254" s="10"/>
    </row>
    <row r="255" spans="1:9" ht="15.75">
      <c r="A255" s="19"/>
      <c r="B255" s="10"/>
      <c r="C255" s="19"/>
      <c r="D255" s="19"/>
      <c r="E255" s="19"/>
      <c r="F255" s="19"/>
      <c r="G255" s="19"/>
      <c r="H255" s="19"/>
      <c r="I255" s="10"/>
    </row>
    <row r="256" spans="1:9" ht="15.75">
      <c r="A256" s="19"/>
      <c r="B256" s="10"/>
      <c r="C256" s="19"/>
      <c r="D256" s="19"/>
      <c r="E256" s="19"/>
      <c r="F256" s="19"/>
      <c r="G256" s="19"/>
      <c r="H256" s="19"/>
      <c r="I256" s="10"/>
    </row>
    <row r="257" spans="1:9" ht="15.75">
      <c r="A257" s="19"/>
      <c r="B257" s="10"/>
      <c r="C257" s="19"/>
      <c r="D257" s="19"/>
      <c r="E257" s="19"/>
      <c r="F257" s="19"/>
      <c r="G257" s="19"/>
      <c r="H257" s="19"/>
      <c r="I257" s="10"/>
    </row>
    <row r="258" spans="1:9" ht="15.75">
      <c r="A258" s="19"/>
      <c r="B258" s="10"/>
      <c r="C258" s="19"/>
      <c r="D258" s="19"/>
      <c r="E258" s="19"/>
      <c r="F258" s="19"/>
      <c r="G258" s="19"/>
      <c r="H258" s="19"/>
      <c r="I258" s="10"/>
    </row>
    <row r="259" spans="1:9" ht="15.75">
      <c r="A259" s="19"/>
      <c r="B259" s="10"/>
      <c r="C259" s="19"/>
      <c r="D259" s="19"/>
      <c r="E259" s="19"/>
      <c r="F259" s="19"/>
      <c r="G259" s="19"/>
      <c r="H259" s="19"/>
      <c r="I259" s="10"/>
    </row>
    <row r="260" spans="1:9" ht="15.75">
      <c r="A260" s="19"/>
      <c r="B260" s="10"/>
      <c r="C260" s="19"/>
      <c r="D260" s="19"/>
      <c r="E260" s="19"/>
      <c r="F260" s="19"/>
      <c r="G260" s="19"/>
      <c r="H260" s="19"/>
      <c r="I260" s="10"/>
    </row>
    <row r="261" spans="1:9" ht="15.75">
      <c r="A261" s="19"/>
      <c r="B261" s="10"/>
      <c r="C261" s="19"/>
      <c r="D261" s="19"/>
      <c r="E261" s="19"/>
      <c r="F261" s="19"/>
      <c r="G261" s="19"/>
      <c r="H261" s="19"/>
      <c r="I261" s="10"/>
    </row>
    <row r="262" spans="1:9" ht="15.75">
      <c r="A262" s="19"/>
      <c r="B262" s="10"/>
      <c r="C262" s="19"/>
      <c r="D262" s="19"/>
      <c r="E262" s="19"/>
      <c r="F262" s="19"/>
      <c r="G262" s="19"/>
      <c r="H262" s="19"/>
      <c r="I262" s="10"/>
    </row>
    <row r="263" spans="1:9" ht="15.75">
      <c r="A263" s="19"/>
      <c r="B263" s="10"/>
      <c r="C263" s="19"/>
      <c r="D263" s="19"/>
      <c r="E263" s="19"/>
      <c r="F263" s="19"/>
      <c r="G263" s="19"/>
      <c r="H263" s="19"/>
      <c r="I263" s="10"/>
    </row>
    <row r="264" spans="1:9" ht="15.75">
      <c r="A264" s="19"/>
      <c r="B264" s="10"/>
      <c r="C264" s="19"/>
      <c r="D264" s="19"/>
      <c r="E264" s="19"/>
      <c r="F264" s="19"/>
      <c r="G264" s="19"/>
      <c r="H264" s="19"/>
      <c r="I264" s="10"/>
    </row>
    <row r="265" spans="1:9" ht="15.75">
      <c r="A265" s="19"/>
      <c r="B265" s="10"/>
      <c r="C265" s="19"/>
      <c r="D265" s="19"/>
      <c r="E265" s="19"/>
      <c r="F265" s="19"/>
      <c r="G265" s="19"/>
      <c r="H265" s="19"/>
      <c r="I265" s="10"/>
    </row>
    <row r="266" spans="1:9" ht="15.75">
      <c r="A266" s="19"/>
      <c r="B266" s="10"/>
      <c r="C266" s="19"/>
      <c r="D266" s="19"/>
      <c r="E266" s="19"/>
      <c r="F266" s="19"/>
      <c r="G266" s="19"/>
      <c r="H266" s="19"/>
      <c r="I266" s="10"/>
    </row>
    <row r="267" spans="1:9" ht="15.75">
      <c r="A267" s="19"/>
      <c r="B267" s="10"/>
      <c r="C267" s="19"/>
      <c r="D267" s="19"/>
      <c r="E267" s="19"/>
      <c r="F267" s="19"/>
      <c r="G267" s="19"/>
      <c r="H267" s="19"/>
      <c r="I267" s="10"/>
    </row>
    <row r="268" spans="1:9" ht="15.75">
      <c r="A268" s="19"/>
      <c r="B268" s="10"/>
      <c r="C268" s="19"/>
      <c r="D268" s="19"/>
      <c r="E268" s="19"/>
      <c r="F268" s="19"/>
      <c r="G268" s="19"/>
      <c r="H268" s="19"/>
      <c r="I268" s="10"/>
    </row>
    <row r="269" spans="1:9" ht="15.75">
      <c r="A269" s="19"/>
      <c r="B269" s="10"/>
      <c r="C269" s="19"/>
      <c r="D269" s="19"/>
      <c r="E269" s="19"/>
      <c r="F269" s="19"/>
      <c r="G269" s="19"/>
      <c r="H269" s="19"/>
      <c r="I269" s="10"/>
    </row>
    <row r="270" spans="1:9" ht="15.75">
      <c r="A270" s="80" t="s">
        <v>122</v>
      </c>
      <c r="B270" s="80"/>
      <c r="C270" s="80"/>
      <c r="D270" s="80"/>
      <c r="E270" s="80"/>
      <c r="F270" s="80"/>
      <c r="G270" s="80"/>
      <c r="H270" s="80"/>
    </row>
    <row r="271" spans="1:9" ht="15.75">
      <c r="A271" s="80" t="s">
        <v>123</v>
      </c>
      <c r="B271" s="80"/>
      <c r="C271" s="80"/>
      <c r="D271" s="80"/>
      <c r="E271" s="80"/>
      <c r="F271" s="80"/>
      <c r="G271" s="80"/>
      <c r="H271" s="80"/>
      <c r="I271" s="11"/>
    </row>
    <row r="272" spans="1:9">
      <c r="A272" s="79" t="s">
        <v>124</v>
      </c>
      <c r="B272" s="79"/>
      <c r="C272" s="79"/>
      <c r="D272" s="79"/>
      <c r="E272" s="79"/>
      <c r="F272" s="79"/>
      <c r="G272" s="79"/>
      <c r="H272" s="79"/>
      <c r="I272" s="33"/>
    </row>
    <row r="273" spans="1:9">
      <c r="A273" s="79" t="s">
        <v>125</v>
      </c>
      <c r="B273" s="79"/>
      <c r="C273" s="79"/>
      <c r="D273" s="79"/>
      <c r="E273" s="79"/>
      <c r="F273" s="79"/>
      <c r="G273" s="79"/>
      <c r="H273" s="79"/>
      <c r="I273" s="34"/>
    </row>
    <row r="274" spans="1:9">
      <c r="A274" s="79" t="s">
        <v>126</v>
      </c>
      <c r="B274" s="79"/>
      <c r="C274" s="79"/>
      <c r="D274" s="79"/>
      <c r="E274" s="79"/>
      <c r="F274" s="79"/>
      <c r="G274" s="79"/>
      <c r="H274" s="79"/>
      <c r="I274" s="34"/>
    </row>
    <row r="275" spans="1:9">
      <c r="A275" s="93" t="s">
        <v>40</v>
      </c>
      <c r="B275" s="93" t="s">
        <v>41</v>
      </c>
      <c r="C275" s="93" t="s">
        <v>42</v>
      </c>
      <c r="D275" s="93" t="s">
        <v>43</v>
      </c>
      <c r="E275" s="93" t="s">
        <v>44</v>
      </c>
      <c r="F275" s="93" t="s">
        <v>127</v>
      </c>
      <c r="G275" s="93" t="s">
        <v>128</v>
      </c>
      <c r="H275" s="93" t="s">
        <v>129</v>
      </c>
      <c r="I275" s="93" t="s">
        <v>130</v>
      </c>
    </row>
    <row r="276" spans="1:9">
      <c r="A276" s="93"/>
      <c r="B276" s="93"/>
      <c r="C276" s="93"/>
      <c r="D276" s="93"/>
      <c r="E276" s="93"/>
      <c r="F276" s="93"/>
      <c r="G276" s="93"/>
      <c r="H276" s="93"/>
      <c r="I276" s="93"/>
    </row>
    <row r="277" spans="1:9" ht="15.75">
      <c r="A277" s="14" t="s">
        <v>49</v>
      </c>
      <c r="B277" s="17">
        <v>4.3</v>
      </c>
      <c r="C277" s="16">
        <f>B277*0%</f>
        <v>0</v>
      </c>
      <c r="D277" s="16">
        <f>B277*5%</f>
        <v>0.215</v>
      </c>
      <c r="E277" s="16">
        <f>B277*7%</f>
        <v>0.30099999999999999</v>
      </c>
      <c r="F277" s="16">
        <f>B277*22%</f>
        <v>0.94599999999999995</v>
      </c>
      <c r="G277" s="16">
        <f>B277*49%</f>
        <v>2.1069999999999998</v>
      </c>
      <c r="H277" s="16">
        <f>B277*51%</f>
        <v>2.1930000000000001</v>
      </c>
      <c r="I277" s="16">
        <f>B277*63%</f>
        <v>2.7090000000000001</v>
      </c>
    </row>
    <row r="278" spans="1:9" ht="15.75">
      <c r="A278" s="18" t="s">
        <v>50</v>
      </c>
      <c r="B278" s="17">
        <v>5.8</v>
      </c>
      <c r="C278" s="16">
        <f t="shared" ref="C278:C286" si="39">B278*0%</f>
        <v>0</v>
      </c>
      <c r="D278" s="16">
        <f t="shared" ref="D278:D286" si="40">B278*5%</f>
        <v>0.28999999999999998</v>
      </c>
      <c r="E278" s="16">
        <f t="shared" ref="E278:E286" si="41">B278*7%</f>
        <v>0.40600000000000003</v>
      </c>
      <c r="F278" s="16">
        <f t="shared" ref="F278:F286" si="42">B278*22%</f>
        <v>1.276</v>
      </c>
      <c r="G278" s="16">
        <f t="shared" ref="G278:G286" si="43">B278*49%</f>
        <v>2.8420000000000001</v>
      </c>
      <c r="H278" s="16">
        <f t="shared" ref="H278:H286" si="44">B278*51%</f>
        <v>2.9579999999999997</v>
      </c>
      <c r="I278" s="16">
        <f t="shared" ref="I278:I286" si="45">B278*63%</f>
        <v>3.6539999999999999</v>
      </c>
    </row>
    <row r="279" spans="1:9" ht="15.75">
      <c r="A279" s="18" t="s">
        <v>51</v>
      </c>
      <c r="B279" s="17">
        <v>6.6</v>
      </c>
      <c r="C279" s="16">
        <f t="shared" si="39"/>
        <v>0</v>
      </c>
      <c r="D279" s="16">
        <f t="shared" si="40"/>
        <v>0.33</v>
      </c>
      <c r="E279" s="16">
        <f t="shared" si="41"/>
        <v>0.46200000000000002</v>
      </c>
      <c r="F279" s="16">
        <f t="shared" si="42"/>
        <v>1.452</v>
      </c>
      <c r="G279" s="16">
        <f t="shared" si="43"/>
        <v>3.234</v>
      </c>
      <c r="H279" s="16">
        <f t="shared" si="44"/>
        <v>3.3659999999999997</v>
      </c>
      <c r="I279" s="16">
        <f t="shared" si="45"/>
        <v>4.1579999999999995</v>
      </c>
    </row>
    <row r="280" spans="1:9" ht="15.75">
      <c r="A280" s="18" t="s">
        <v>52</v>
      </c>
      <c r="B280" s="17">
        <v>7.3999999999999995</v>
      </c>
      <c r="C280" s="16">
        <f t="shared" si="39"/>
        <v>0</v>
      </c>
      <c r="D280" s="16">
        <f t="shared" si="40"/>
        <v>0.37</v>
      </c>
      <c r="E280" s="16">
        <f t="shared" si="41"/>
        <v>0.51800000000000002</v>
      </c>
      <c r="F280" s="16">
        <f t="shared" si="42"/>
        <v>1.6279999999999999</v>
      </c>
      <c r="G280" s="16">
        <f t="shared" si="43"/>
        <v>3.6259999999999999</v>
      </c>
      <c r="H280" s="16">
        <f t="shared" si="44"/>
        <v>3.7739999999999996</v>
      </c>
      <c r="I280" s="16">
        <f t="shared" si="45"/>
        <v>4.6619999999999999</v>
      </c>
    </row>
    <row r="281" spans="1:9" ht="15.75">
      <c r="A281" s="14" t="s">
        <v>53</v>
      </c>
      <c r="B281" s="17">
        <v>8.25</v>
      </c>
      <c r="C281" s="16">
        <f t="shared" si="39"/>
        <v>0</v>
      </c>
      <c r="D281" s="16">
        <f t="shared" si="40"/>
        <v>0.41250000000000003</v>
      </c>
      <c r="E281" s="16">
        <f t="shared" si="41"/>
        <v>0.57750000000000001</v>
      </c>
      <c r="F281" s="16">
        <f t="shared" si="42"/>
        <v>1.8149999999999999</v>
      </c>
      <c r="G281" s="16">
        <f t="shared" si="43"/>
        <v>4.0424999999999995</v>
      </c>
      <c r="H281" s="16">
        <f t="shared" si="44"/>
        <v>4.2075000000000005</v>
      </c>
      <c r="I281" s="16">
        <f t="shared" si="45"/>
        <v>5.1974999999999998</v>
      </c>
    </row>
    <row r="282" spans="1:9" ht="15.75">
      <c r="A282" s="14" t="s">
        <v>54</v>
      </c>
      <c r="B282" s="17">
        <v>8.4500000000000011</v>
      </c>
      <c r="C282" s="16">
        <f t="shared" si="39"/>
        <v>0</v>
      </c>
      <c r="D282" s="16">
        <f t="shared" si="40"/>
        <v>0.4225000000000001</v>
      </c>
      <c r="E282" s="16">
        <f t="shared" si="41"/>
        <v>0.59150000000000014</v>
      </c>
      <c r="F282" s="16">
        <f t="shared" si="42"/>
        <v>1.8590000000000002</v>
      </c>
      <c r="G282" s="16">
        <f t="shared" si="43"/>
        <v>4.1405000000000003</v>
      </c>
      <c r="H282" s="16">
        <f t="shared" si="44"/>
        <v>4.3095000000000008</v>
      </c>
      <c r="I282" s="16">
        <f t="shared" si="45"/>
        <v>5.323500000000001</v>
      </c>
    </row>
    <row r="283" spans="1:9" ht="15.75">
      <c r="A283" s="14" t="s">
        <v>131</v>
      </c>
      <c r="B283" s="17">
        <v>8.75</v>
      </c>
      <c r="C283" s="16">
        <f t="shared" si="39"/>
        <v>0</v>
      </c>
      <c r="D283" s="16">
        <f t="shared" si="40"/>
        <v>0.4375</v>
      </c>
      <c r="E283" s="16">
        <f t="shared" si="41"/>
        <v>0.61250000000000004</v>
      </c>
      <c r="F283" s="16">
        <f t="shared" si="42"/>
        <v>1.925</v>
      </c>
      <c r="G283" s="16">
        <f t="shared" si="43"/>
        <v>4.2874999999999996</v>
      </c>
      <c r="H283" s="16">
        <f t="shared" si="44"/>
        <v>4.4625000000000004</v>
      </c>
      <c r="I283" s="16">
        <f t="shared" si="45"/>
        <v>5.5125000000000002</v>
      </c>
    </row>
    <row r="284" spans="1:9" ht="15.75">
      <c r="A284" s="14" t="s">
        <v>132</v>
      </c>
      <c r="B284" s="17">
        <v>9.8999999999999986</v>
      </c>
      <c r="C284" s="16">
        <f t="shared" si="39"/>
        <v>0</v>
      </c>
      <c r="D284" s="16">
        <f t="shared" si="40"/>
        <v>0.49499999999999994</v>
      </c>
      <c r="E284" s="16">
        <f t="shared" si="41"/>
        <v>0.69299999999999995</v>
      </c>
      <c r="F284" s="16">
        <f t="shared" si="42"/>
        <v>2.1779999999999995</v>
      </c>
      <c r="G284" s="16">
        <f t="shared" si="43"/>
        <v>4.8509999999999991</v>
      </c>
      <c r="H284" s="16">
        <f t="shared" si="44"/>
        <v>5.0489999999999995</v>
      </c>
      <c r="I284" s="16">
        <f t="shared" si="45"/>
        <v>6.2369999999999992</v>
      </c>
    </row>
    <row r="285" spans="1:9" ht="15.75">
      <c r="A285" s="14" t="s">
        <v>133</v>
      </c>
      <c r="B285" s="17">
        <v>11.2</v>
      </c>
      <c r="C285" s="16">
        <f t="shared" si="39"/>
        <v>0</v>
      </c>
      <c r="D285" s="16">
        <f t="shared" si="40"/>
        <v>0.55999999999999994</v>
      </c>
      <c r="E285" s="16">
        <f t="shared" si="41"/>
        <v>0.78400000000000003</v>
      </c>
      <c r="F285" s="16">
        <f t="shared" si="42"/>
        <v>2.464</v>
      </c>
      <c r="G285" s="16">
        <f t="shared" si="43"/>
        <v>5.4879999999999995</v>
      </c>
      <c r="H285" s="16">
        <f t="shared" si="44"/>
        <v>5.7119999999999997</v>
      </c>
      <c r="I285" s="16">
        <f t="shared" si="45"/>
        <v>7.0559999999999992</v>
      </c>
    </row>
    <row r="286" spans="1:9" ht="15.75">
      <c r="A286" s="14" t="s">
        <v>134</v>
      </c>
      <c r="B286" s="17">
        <v>12.350000000000001</v>
      </c>
      <c r="C286" s="16">
        <f t="shared" si="39"/>
        <v>0</v>
      </c>
      <c r="D286" s="16">
        <f t="shared" si="40"/>
        <v>0.61750000000000016</v>
      </c>
      <c r="E286" s="16">
        <f t="shared" si="41"/>
        <v>0.86450000000000016</v>
      </c>
      <c r="F286" s="16">
        <f t="shared" si="42"/>
        <v>2.7170000000000005</v>
      </c>
      <c r="G286" s="16">
        <f t="shared" si="43"/>
        <v>6.0515000000000008</v>
      </c>
      <c r="H286" s="16">
        <f t="shared" si="44"/>
        <v>6.2985000000000007</v>
      </c>
      <c r="I286" s="16">
        <f t="shared" si="45"/>
        <v>7.7805000000000009</v>
      </c>
    </row>
    <row r="287" spans="1:9" ht="15.75">
      <c r="A287" s="87" t="s">
        <v>65</v>
      </c>
      <c r="B287" s="87"/>
      <c r="C287" s="87"/>
      <c r="D287" s="87"/>
      <c r="E287" s="87"/>
      <c r="F287" s="87"/>
      <c r="G287" s="87"/>
      <c r="H287" s="87"/>
      <c r="I287" s="10"/>
    </row>
    <row r="288" spans="1:9" ht="15.7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.7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.7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.7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.7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.7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.7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.7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.7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.7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.7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.7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.7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.7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.75">
      <c r="A302" s="80" t="s">
        <v>135</v>
      </c>
      <c r="B302" s="80"/>
      <c r="C302" s="80"/>
      <c r="D302" s="80"/>
      <c r="E302" s="80"/>
      <c r="F302" s="80"/>
      <c r="G302" s="80"/>
      <c r="H302" s="25"/>
      <c r="I302" s="35"/>
    </row>
    <row r="303" spans="1:9" ht="15.75">
      <c r="A303" s="80" t="s">
        <v>67</v>
      </c>
      <c r="B303" s="80"/>
      <c r="C303" s="80"/>
      <c r="D303" s="80"/>
      <c r="E303" s="80"/>
      <c r="F303" s="80"/>
      <c r="G303" s="80"/>
      <c r="H303" s="25"/>
      <c r="I303" s="11"/>
    </row>
    <row r="304" spans="1:9">
      <c r="A304" s="92" t="s">
        <v>136</v>
      </c>
      <c r="B304" s="92"/>
      <c r="C304" s="92"/>
      <c r="D304" s="92"/>
      <c r="E304" s="92"/>
      <c r="F304" s="92"/>
      <c r="G304" s="92"/>
      <c r="H304" s="36"/>
      <c r="I304" s="37"/>
    </row>
    <row r="305" spans="1:9">
      <c r="A305" s="79" t="s">
        <v>124</v>
      </c>
      <c r="B305" s="79"/>
      <c r="C305" s="79"/>
      <c r="D305" s="79"/>
      <c r="E305" s="79"/>
      <c r="F305" s="79"/>
      <c r="G305" s="79"/>
      <c r="H305" s="79"/>
      <c r="I305" s="33"/>
    </row>
    <row r="306" spans="1:9">
      <c r="A306" s="79" t="s">
        <v>137</v>
      </c>
      <c r="B306" s="79"/>
      <c r="C306" s="79"/>
      <c r="D306" s="79"/>
      <c r="E306" s="79"/>
      <c r="F306" s="79"/>
      <c r="G306" s="79"/>
      <c r="H306" s="79"/>
      <c r="I306" s="34"/>
    </row>
    <row r="307" spans="1:9">
      <c r="A307" s="79" t="s">
        <v>126</v>
      </c>
      <c r="B307" s="79"/>
      <c r="C307" s="79"/>
      <c r="D307" s="79"/>
      <c r="E307" s="79"/>
      <c r="F307" s="79"/>
      <c r="G307" s="79"/>
      <c r="H307" s="79"/>
      <c r="I307" s="34"/>
    </row>
    <row r="308" spans="1:9" ht="78.75">
      <c r="A308" s="14" t="s">
        <v>40</v>
      </c>
      <c r="B308" s="14" t="s">
        <v>69</v>
      </c>
      <c r="C308" s="14" t="s">
        <v>70</v>
      </c>
      <c r="D308" s="14" t="s">
        <v>71</v>
      </c>
      <c r="E308" s="14" t="s">
        <v>72</v>
      </c>
      <c r="F308" s="14" t="s">
        <v>73</v>
      </c>
      <c r="G308" s="14" t="s">
        <v>74</v>
      </c>
      <c r="H308" s="14" t="s">
        <v>75</v>
      </c>
      <c r="I308" s="38"/>
    </row>
    <row r="309" spans="1:9" ht="15.75">
      <c r="A309" s="14" t="s">
        <v>49</v>
      </c>
      <c r="B309" s="17">
        <v>146.19999999999999</v>
      </c>
      <c r="C309" s="16">
        <f>B309*7%</f>
        <v>10.234</v>
      </c>
      <c r="D309" s="16">
        <f>B309*22%</f>
        <v>32.163999999999994</v>
      </c>
      <c r="E309" s="16">
        <f>B309*49%</f>
        <v>71.637999999999991</v>
      </c>
      <c r="F309" s="16">
        <f>B309*51%</f>
        <v>74.561999999999998</v>
      </c>
      <c r="G309" s="16">
        <f>B309*63%</f>
        <v>92.105999999999995</v>
      </c>
      <c r="H309" s="17">
        <f>B309*67%</f>
        <v>97.953999999999994</v>
      </c>
      <c r="I309" s="39"/>
    </row>
    <row r="310" spans="1:9" ht="15.75">
      <c r="A310" s="18" t="s">
        <v>50</v>
      </c>
      <c r="B310" s="17">
        <v>197.2</v>
      </c>
      <c r="C310" s="16">
        <f t="shared" ref="C310:C318" si="46">B310*7%</f>
        <v>13.804</v>
      </c>
      <c r="D310" s="16">
        <f t="shared" ref="D310:D318" si="47">B310*22%</f>
        <v>43.384</v>
      </c>
      <c r="E310" s="16">
        <f t="shared" ref="E310:E318" si="48">B310*49%</f>
        <v>96.627999999999986</v>
      </c>
      <c r="F310" s="16">
        <f t="shared" ref="F310:F318" si="49">B310*51%</f>
        <v>100.572</v>
      </c>
      <c r="G310" s="16">
        <f t="shared" ref="G310:G318" si="50">B310*63%</f>
        <v>124.23599999999999</v>
      </c>
      <c r="H310" s="17">
        <f t="shared" ref="H310:H318" si="51">B310*67%</f>
        <v>132.124</v>
      </c>
      <c r="I310" s="39"/>
    </row>
    <row r="311" spans="1:9" ht="15.75">
      <c r="A311" s="18" t="s">
        <v>51</v>
      </c>
      <c r="B311" s="17">
        <v>224.39999999999998</v>
      </c>
      <c r="C311" s="16">
        <f t="shared" si="46"/>
        <v>15.708</v>
      </c>
      <c r="D311" s="16">
        <f t="shared" si="47"/>
        <v>49.367999999999995</v>
      </c>
      <c r="E311" s="16">
        <f t="shared" si="48"/>
        <v>109.95599999999999</v>
      </c>
      <c r="F311" s="16">
        <f t="shared" si="49"/>
        <v>114.44399999999999</v>
      </c>
      <c r="G311" s="16">
        <f t="shared" si="50"/>
        <v>141.37199999999999</v>
      </c>
      <c r="H311" s="17">
        <f t="shared" si="51"/>
        <v>150.34799999999998</v>
      </c>
      <c r="I311" s="39"/>
    </row>
    <row r="312" spans="1:9" ht="15.75">
      <c r="A312" s="18" t="s">
        <v>52</v>
      </c>
      <c r="B312" s="17">
        <v>251.6</v>
      </c>
      <c r="C312" s="16">
        <f t="shared" si="46"/>
        <v>17.612000000000002</v>
      </c>
      <c r="D312" s="16">
        <f t="shared" si="47"/>
        <v>55.351999999999997</v>
      </c>
      <c r="E312" s="16">
        <f t="shared" si="48"/>
        <v>123.28399999999999</v>
      </c>
      <c r="F312" s="16">
        <f t="shared" si="49"/>
        <v>128.316</v>
      </c>
      <c r="G312" s="16">
        <f t="shared" si="50"/>
        <v>158.50800000000001</v>
      </c>
      <c r="H312" s="17">
        <f t="shared" si="51"/>
        <v>168.572</v>
      </c>
      <c r="I312" s="39"/>
    </row>
    <row r="313" spans="1:9" ht="15.75">
      <c r="A313" s="14" t="s">
        <v>53</v>
      </c>
      <c r="B313" s="17">
        <v>280.5</v>
      </c>
      <c r="C313" s="16">
        <f t="shared" si="46"/>
        <v>19.635000000000002</v>
      </c>
      <c r="D313" s="16">
        <f t="shared" si="47"/>
        <v>61.71</v>
      </c>
      <c r="E313" s="16">
        <f t="shared" si="48"/>
        <v>137.44499999999999</v>
      </c>
      <c r="F313" s="16">
        <f t="shared" si="49"/>
        <v>143.05500000000001</v>
      </c>
      <c r="G313" s="16">
        <f t="shared" si="50"/>
        <v>176.715</v>
      </c>
      <c r="H313" s="17">
        <f t="shared" si="51"/>
        <v>187.935</v>
      </c>
      <c r="I313" s="39"/>
    </row>
    <row r="314" spans="1:9" ht="15.75">
      <c r="A314" s="14" t="s">
        <v>54</v>
      </c>
      <c r="B314" s="17">
        <v>287.3</v>
      </c>
      <c r="C314" s="16">
        <f t="shared" si="46"/>
        <v>20.111000000000004</v>
      </c>
      <c r="D314" s="16">
        <f t="shared" si="47"/>
        <v>63.206000000000003</v>
      </c>
      <c r="E314" s="16">
        <f t="shared" si="48"/>
        <v>140.77700000000002</v>
      </c>
      <c r="F314" s="16">
        <f t="shared" si="49"/>
        <v>146.523</v>
      </c>
      <c r="G314" s="16">
        <f t="shared" si="50"/>
        <v>180.999</v>
      </c>
      <c r="H314" s="17">
        <f t="shared" si="51"/>
        <v>192.49100000000001</v>
      </c>
      <c r="I314" s="39"/>
    </row>
    <row r="315" spans="1:9" ht="15.75">
      <c r="A315" s="14" t="s">
        <v>131</v>
      </c>
      <c r="B315" s="17">
        <v>297.5</v>
      </c>
      <c r="C315" s="16">
        <f t="shared" si="46"/>
        <v>20.825000000000003</v>
      </c>
      <c r="D315" s="16">
        <f t="shared" si="47"/>
        <v>65.45</v>
      </c>
      <c r="E315" s="16">
        <f t="shared" si="48"/>
        <v>145.77500000000001</v>
      </c>
      <c r="F315" s="16">
        <f t="shared" si="49"/>
        <v>151.72499999999999</v>
      </c>
      <c r="G315" s="16">
        <f t="shared" si="50"/>
        <v>187.42500000000001</v>
      </c>
      <c r="H315" s="17">
        <f t="shared" si="51"/>
        <v>199.32500000000002</v>
      </c>
      <c r="I315" s="39"/>
    </row>
    <row r="316" spans="1:9" ht="15.75">
      <c r="A316" s="14" t="s">
        <v>132</v>
      </c>
      <c r="B316" s="17">
        <v>336.59999999999997</v>
      </c>
      <c r="C316" s="16">
        <f t="shared" si="46"/>
        <v>23.562000000000001</v>
      </c>
      <c r="D316" s="16">
        <f t="shared" si="47"/>
        <v>74.051999999999992</v>
      </c>
      <c r="E316" s="16">
        <f t="shared" si="48"/>
        <v>164.93399999999997</v>
      </c>
      <c r="F316" s="16">
        <f t="shared" si="49"/>
        <v>171.666</v>
      </c>
      <c r="G316" s="16">
        <f t="shared" si="50"/>
        <v>212.05799999999999</v>
      </c>
      <c r="H316" s="17">
        <f t="shared" si="51"/>
        <v>225.52199999999999</v>
      </c>
      <c r="I316" s="39"/>
    </row>
    <row r="317" spans="1:9" ht="15.75">
      <c r="A317" s="14" t="s">
        <v>133</v>
      </c>
      <c r="B317" s="16">
        <v>380.79999999999995</v>
      </c>
      <c r="C317" s="16">
        <f t="shared" si="46"/>
        <v>26.655999999999999</v>
      </c>
      <c r="D317" s="16">
        <f t="shared" si="47"/>
        <v>83.775999999999996</v>
      </c>
      <c r="E317" s="16">
        <f t="shared" si="48"/>
        <v>186.59199999999998</v>
      </c>
      <c r="F317" s="16">
        <f t="shared" si="49"/>
        <v>194.20799999999997</v>
      </c>
      <c r="G317" s="16">
        <f t="shared" si="50"/>
        <v>239.90399999999997</v>
      </c>
      <c r="H317" s="17">
        <f t="shared" si="51"/>
        <v>255.136</v>
      </c>
      <c r="I317" s="39"/>
    </row>
    <row r="318" spans="1:9" ht="15.75">
      <c r="A318" s="14" t="s">
        <v>134</v>
      </c>
      <c r="B318" s="16">
        <v>419.90000000000003</v>
      </c>
      <c r="C318" s="16">
        <f t="shared" si="46"/>
        <v>29.393000000000004</v>
      </c>
      <c r="D318" s="16">
        <f t="shared" si="47"/>
        <v>92.378000000000014</v>
      </c>
      <c r="E318" s="16">
        <f t="shared" si="48"/>
        <v>205.751</v>
      </c>
      <c r="F318" s="16">
        <f t="shared" si="49"/>
        <v>214.14900000000003</v>
      </c>
      <c r="G318" s="16">
        <f t="shared" si="50"/>
        <v>264.53700000000003</v>
      </c>
      <c r="H318" s="17">
        <f t="shared" si="51"/>
        <v>281.33300000000003</v>
      </c>
      <c r="I318" s="39"/>
    </row>
    <row r="319" spans="1:9" ht="15.75">
      <c r="A319" s="87" t="s">
        <v>65</v>
      </c>
      <c r="B319" s="87"/>
      <c r="C319" s="87"/>
      <c r="D319" s="87"/>
      <c r="E319" s="87"/>
      <c r="F319" s="87"/>
      <c r="G319" s="87"/>
      <c r="H319" s="87"/>
    </row>
    <row r="320" spans="1:9" ht="15.75">
      <c r="A320" s="10"/>
      <c r="B320" s="10"/>
      <c r="C320" s="10"/>
      <c r="D320" s="10"/>
      <c r="E320" s="10"/>
      <c r="F320" s="10"/>
      <c r="G320" s="10"/>
      <c r="H320" s="10"/>
    </row>
    <row r="321" spans="1:9" ht="15.75">
      <c r="A321" s="10"/>
      <c r="B321" s="10"/>
      <c r="C321" s="10"/>
      <c r="D321" s="10"/>
      <c r="E321" s="10"/>
      <c r="F321" s="10"/>
      <c r="G321" s="10"/>
      <c r="H321" s="10"/>
    </row>
    <row r="322" spans="1:9" ht="15.75">
      <c r="A322" s="10"/>
      <c r="B322" s="10"/>
      <c r="C322" s="10"/>
      <c r="D322" s="10"/>
      <c r="E322" s="10"/>
      <c r="F322" s="10"/>
      <c r="G322" s="10"/>
      <c r="H322" s="10"/>
    </row>
    <row r="323" spans="1:9" ht="15.75">
      <c r="A323" s="10"/>
      <c r="B323" s="10"/>
      <c r="C323" s="10"/>
      <c r="D323" s="10"/>
      <c r="E323" s="10"/>
      <c r="F323" s="10"/>
      <c r="G323" s="10"/>
      <c r="H323" s="10"/>
    </row>
    <row r="324" spans="1:9" ht="15.75">
      <c r="A324" s="10"/>
      <c r="B324" s="10"/>
      <c r="C324" s="10"/>
      <c r="D324" s="10"/>
      <c r="E324" s="10"/>
      <c r="F324" s="10"/>
      <c r="G324" s="10"/>
      <c r="H324" s="10"/>
    </row>
    <row r="325" spans="1:9" ht="15.75">
      <c r="A325" s="10"/>
      <c r="B325" s="10"/>
      <c r="C325" s="10"/>
      <c r="D325" s="10"/>
      <c r="E325" s="10"/>
      <c r="F325" s="10"/>
      <c r="G325" s="10"/>
      <c r="H325" s="10"/>
    </row>
    <row r="326" spans="1:9" ht="15.75">
      <c r="A326" s="10"/>
      <c r="B326" s="10"/>
      <c r="C326" s="10"/>
      <c r="D326" s="10"/>
      <c r="E326" s="10"/>
      <c r="F326" s="10"/>
      <c r="G326" s="10"/>
      <c r="H326" s="10"/>
    </row>
    <row r="327" spans="1:9" ht="15.75">
      <c r="A327" s="10"/>
      <c r="B327" s="10"/>
      <c r="C327" s="10"/>
      <c r="D327" s="10"/>
      <c r="E327" s="10"/>
      <c r="F327" s="10"/>
      <c r="G327" s="10"/>
      <c r="H327" s="10"/>
    </row>
    <row r="328" spans="1:9" ht="15.75">
      <c r="A328" s="10"/>
      <c r="B328" s="10"/>
      <c r="C328" s="10"/>
      <c r="D328" s="10"/>
      <c r="E328" s="10"/>
      <c r="F328" s="10"/>
      <c r="G328" s="10"/>
      <c r="H328" s="10"/>
    </row>
    <row r="329" spans="1:9" ht="15.75">
      <c r="A329" s="10"/>
      <c r="B329" s="10"/>
      <c r="C329" s="10"/>
      <c r="D329" s="10"/>
      <c r="E329" s="10"/>
      <c r="F329" s="10"/>
      <c r="G329" s="10"/>
      <c r="H329" s="10"/>
    </row>
    <row r="330" spans="1:9" ht="15.75">
      <c r="A330" s="10"/>
      <c r="B330" s="10"/>
      <c r="C330" s="10"/>
      <c r="D330" s="10"/>
      <c r="E330" s="10"/>
      <c r="F330" s="10"/>
      <c r="G330" s="10"/>
      <c r="H330" s="10"/>
    </row>
    <row r="331" spans="1:9" ht="15.75">
      <c r="A331" s="10"/>
      <c r="B331" s="10"/>
      <c r="C331" s="10"/>
      <c r="D331" s="10"/>
      <c r="E331" s="10"/>
      <c r="F331" s="10"/>
      <c r="G331" s="10"/>
      <c r="H331" s="10"/>
    </row>
    <row r="332" spans="1:9" ht="15.75">
      <c r="A332" s="10"/>
      <c r="B332" s="10"/>
      <c r="C332" s="10"/>
      <c r="D332" s="10"/>
      <c r="E332" s="10"/>
      <c r="F332" s="10"/>
      <c r="G332" s="10"/>
      <c r="H332" s="10"/>
    </row>
    <row r="333" spans="1:9" ht="15.75">
      <c r="A333" s="80" t="s">
        <v>138</v>
      </c>
      <c r="B333" s="80"/>
      <c r="C333" s="80"/>
      <c r="D333" s="80"/>
      <c r="E333" s="80"/>
      <c r="F333" s="80"/>
      <c r="G333" s="80"/>
      <c r="H333" s="80"/>
    </row>
    <row r="334" spans="1:9" ht="15.75">
      <c r="A334" s="80" t="s">
        <v>139</v>
      </c>
      <c r="B334" s="80"/>
      <c r="C334" s="80"/>
      <c r="D334" s="80"/>
      <c r="E334" s="80"/>
      <c r="F334" s="80"/>
      <c r="G334" s="80"/>
      <c r="H334" s="80"/>
      <c r="I334" s="11"/>
    </row>
    <row r="335" spans="1:9" ht="15.75">
      <c r="A335" s="80" t="s">
        <v>2</v>
      </c>
      <c r="B335" s="80"/>
      <c r="C335" s="80"/>
      <c r="D335" s="80"/>
      <c r="E335" s="80"/>
      <c r="F335" s="80"/>
      <c r="G335" s="80"/>
      <c r="H335" s="80"/>
    </row>
    <row r="336" spans="1:9" ht="15.75">
      <c r="A336" s="94" t="s">
        <v>140</v>
      </c>
      <c r="B336" s="94"/>
      <c r="C336" s="94"/>
      <c r="D336" s="94"/>
      <c r="E336" s="11"/>
      <c r="F336" s="3" t="s">
        <v>141</v>
      </c>
      <c r="G336" s="3"/>
      <c r="H336" s="3"/>
      <c r="I336" s="40"/>
    </row>
    <row r="337" spans="1:9" ht="15.75">
      <c r="A337" s="81" t="s">
        <v>142</v>
      </c>
      <c r="B337" s="81"/>
      <c r="C337" s="81"/>
      <c r="D337" s="40"/>
      <c r="E337" s="11"/>
      <c r="F337" s="3" t="s">
        <v>143</v>
      </c>
      <c r="G337" s="3"/>
      <c r="H337" s="3"/>
      <c r="I337" s="40"/>
    </row>
    <row r="338" spans="1:9" ht="15.75">
      <c r="A338" s="81" t="s">
        <v>144</v>
      </c>
      <c r="B338" s="81"/>
      <c r="C338" s="81"/>
      <c r="D338" s="40"/>
      <c r="E338" s="11"/>
      <c r="F338" s="40" t="s">
        <v>145</v>
      </c>
      <c r="G338" s="40"/>
      <c r="H338" s="40"/>
      <c r="I338" s="40"/>
    </row>
    <row r="339" spans="1:9" ht="15.75">
      <c r="A339" s="94" t="s">
        <v>146</v>
      </c>
      <c r="B339" s="94"/>
      <c r="C339" s="94"/>
      <c r="D339" s="94"/>
      <c r="E339" s="94"/>
      <c r="F339" s="3" t="s">
        <v>147</v>
      </c>
      <c r="G339" s="3"/>
      <c r="H339" s="3"/>
      <c r="I339" s="40"/>
    </row>
    <row r="340" spans="1:9" ht="15.75">
      <c r="A340" s="94" t="s">
        <v>148</v>
      </c>
      <c r="B340" s="94"/>
      <c r="C340" s="94"/>
      <c r="D340" s="94"/>
      <c r="E340" s="94"/>
      <c r="F340" s="40" t="s">
        <v>149</v>
      </c>
      <c r="G340" s="40"/>
      <c r="H340" s="40"/>
      <c r="I340" s="41"/>
    </row>
    <row r="341" spans="1:9" ht="15.75">
      <c r="A341" s="94" t="s">
        <v>150</v>
      </c>
      <c r="B341" s="94"/>
      <c r="C341" s="94"/>
      <c r="D341" s="94"/>
      <c r="E341" s="94"/>
      <c r="F341" s="41" t="s">
        <v>151</v>
      </c>
      <c r="G341" s="41"/>
      <c r="H341" s="41"/>
      <c r="I341" s="40"/>
    </row>
    <row r="342" spans="1:9" ht="15.75">
      <c r="A342" s="40" t="s">
        <v>152</v>
      </c>
      <c r="B342" s="40"/>
      <c r="C342" s="40"/>
      <c r="D342" s="40"/>
      <c r="E342" s="40"/>
      <c r="F342" s="41" t="s">
        <v>153</v>
      </c>
      <c r="G342" s="41"/>
      <c r="H342" s="41"/>
      <c r="I342" s="40"/>
    </row>
    <row r="343" spans="1:9" ht="15.75">
      <c r="A343" s="3" t="s">
        <v>154</v>
      </c>
      <c r="B343" s="3"/>
      <c r="C343" s="3"/>
      <c r="D343" s="40"/>
      <c r="E343" s="40"/>
      <c r="F343" s="19" t="s">
        <v>155</v>
      </c>
      <c r="G343" s="19"/>
      <c r="H343" s="19"/>
      <c r="I343" s="41"/>
    </row>
    <row r="344" spans="1:9" ht="15.75">
      <c r="A344" s="94" t="s">
        <v>156</v>
      </c>
      <c r="B344" s="94"/>
      <c r="C344" s="94"/>
      <c r="D344" s="94"/>
      <c r="E344" s="94"/>
      <c r="F344" s="98" t="s">
        <v>157</v>
      </c>
      <c r="G344" s="98"/>
      <c r="H344" s="98"/>
      <c r="I344" s="40"/>
    </row>
    <row r="345" spans="1:9" ht="15.75">
      <c r="A345" s="3" t="s">
        <v>158</v>
      </c>
      <c r="B345" s="3"/>
      <c r="C345" s="3"/>
      <c r="D345" s="3"/>
      <c r="E345" s="3"/>
      <c r="F345" s="19" t="s">
        <v>159</v>
      </c>
      <c r="G345" s="19"/>
      <c r="H345" s="19"/>
      <c r="I345" s="19"/>
    </row>
    <row r="346" spans="1:9" ht="15.75">
      <c r="A346" s="81" t="s">
        <v>160</v>
      </c>
      <c r="B346" s="81"/>
      <c r="C346" s="81"/>
      <c r="D346" s="81"/>
      <c r="E346" s="81"/>
      <c r="F346" s="19" t="s">
        <v>161</v>
      </c>
      <c r="G346" s="19"/>
      <c r="H346" s="19"/>
      <c r="I346" s="42"/>
    </row>
    <row r="347" spans="1:9" ht="15.75">
      <c r="A347" s="3" t="s">
        <v>162</v>
      </c>
      <c r="B347" s="3"/>
      <c r="C347" s="3"/>
      <c r="D347" s="3"/>
      <c r="E347" s="3"/>
      <c r="F347" s="19"/>
      <c r="G347" s="19"/>
      <c r="H347" s="19"/>
      <c r="I347" s="19"/>
    </row>
    <row r="348" spans="1:9" ht="15.75">
      <c r="A348" s="40"/>
      <c r="B348" s="40"/>
      <c r="C348" s="40"/>
      <c r="D348" s="40"/>
      <c r="E348" s="40"/>
      <c r="F348" s="40"/>
      <c r="G348" s="40"/>
      <c r="H348" s="40"/>
      <c r="I348" s="40"/>
    </row>
    <row r="349" spans="1:9">
      <c r="A349" s="95" t="s">
        <v>40</v>
      </c>
      <c r="B349" s="95" t="s">
        <v>41</v>
      </c>
      <c r="C349" s="95" t="s">
        <v>42</v>
      </c>
      <c r="D349" s="95" t="s">
        <v>43</v>
      </c>
      <c r="E349" s="95" t="s">
        <v>44</v>
      </c>
      <c r="F349" s="95" t="s">
        <v>45</v>
      </c>
      <c r="G349" s="95" t="s">
        <v>46</v>
      </c>
      <c r="H349" s="95" t="s">
        <v>47</v>
      </c>
      <c r="I349" s="95" t="s">
        <v>163</v>
      </c>
    </row>
    <row r="350" spans="1:9">
      <c r="A350" s="96"/>
      <c r="B350" s="96"/>
      <c r="C350" s="96"/>
      <c r="D350" s="96"/>
      <c r="E350" s="96"/>
      <c r="F350" s="96"/>
      <c r="G350" s="96"/>
      <c r="H350" s="96"/>
      <c r="I350" s="96"/>
    </row>
    <row r="351" spans="1:9" ht="15.75">
      <c r="A351" s="6" t="s">
        <v>49</v>
      </c>
      <c r="B351" s="43">
        <v>4.5</v>
      </c>
      <c r="C351" s="7">
        <f>B351*0%</f>
        <v>0</v>
      </c>
      <c r="D351" s="7">
        <f>B351*5%</f>
        <v>0.22500000000000001</v>
      </c>
      <c r="E351" s="7">
        <f>B351*7%</f>
        <v>0.31500000000000006</v>
      </c>
      <c r="F351" s="7">
        <f>B351*22%</f>
        <v>0.99</v>
      </c>
      <c r="G351" s="7">
        <f>B351*49%</f>
        <v>2.2050000000000001</v>
      </c>
      <c r="H351" s="7">
        <f>B351*51%</f>
        <v>2.2949999999999999</v>
      </c>
      <c r="I351" s="16">
        <f>B351*63%</f>
        <v>2.835</v>
      </c>
    </row>
    <row r="352" spans="1:9" ht="15.75">
      <c r="A352" s="8" t="s">
        <v>164</v>
      </c>
      <c r="B352" s="43">
        <v>6.1499999999999995</v>
      </c>
      <c r="C352" s="7">
        <f t="shared" ref="C352:C362" si="52">B352*0%</f>
        <v>0</v>
      </c>
      <c r="D352" s="7">
        <f t="shared" ref="D352:D362" si="53">B352*5%</f>
        <v>0.3075</v>
      </c>
      <c r="E352" s="7">
        <f t="shared" ref="E352:E362" si="54">B352*7%</f>
        <v>0.43049999999999999</v>
      </c>
      <c r="F352" s="7">
        <f t="shared" ref="F352:F362" si="55">B352*22%</f>
        <v>1.353</v>
      </c>
      <c r="G352" s="7">
        <f t="shared" ref="G352:G362" si="56">B352*49%</f>
        <v>3.0134999999999996</v>
      </c>
      <c r="H352" s="7">
        <f t="shared" ref="H352:H362" si="57">B352*51%</f>
        <v>3.1364999999999998</v>
      </c>
      <c r="I352" s="16">
        <f t="shared" ref="I352:I362" si="58">B352*63%</f>
        <v>3.8744999999999998</v>
      </c>
    </row>
    <row r="353" spans="1:9" ht="15.75">
      <c r="A353" s="8" t="s">
        <v>51</v>
      </c>
      <c r="B353" s="43">
        <v>6.95</v>
      </c>
      <c r="C353" s="7">
        <f t="shared" si="52"/>
        <v>0</v>
      </c>
      <c r="D353" s="7">
        <f t="shared" si="53"/>
        <v>0.34750000000000003</v>
      </c>
      <c r="E353" s="7">
        <f t="shared" si="54"/>
        <v>0.48650000000000004</v>
      </c>
      <c r="F353" s="7">
        <f t="shared" si="55"/>
        <v>1.5290000000000001</v>
      </c>
      <c r="G353" s="7">
        <f t="shared" si="56"/>
        <v>3.4055</v>
      </c>
      <c r="H353" s="7">
        <f t="shared" si="57"/>
        <v>3.5445000000000002</v>
      </c>
      <c r="I353" s="16">
        <f t="shared" si="58"/>
        <v>4.3784999999999998</v>
      </c>
    </row>
    <row r="354" spans="1:9" ht="15.75">
      <c r="A354" s="8" t="s">
        <v>52</v>
      </c>
      <c r="B354" s="43">
        <v>7.8</v>
      </c>
      <c r="C354" s="7">
        <f t="shared" si="52"/>
        <v>0</v>
      </c>
      <c r="D354" s="7">
        <f t="shared" si="53"/>
        <v>0.39</v>
      </c>
      <c r="E354" s="7">
        <f t="shared" si="54"/>
        <v>0.54600000000000004</v>
      </c>
      <c r="F354" s="7">
        <f t="shared" si="55"/>
        <v>1.716</v>
      </c>
      <c r="G354" s="7">
        <f t="shared" si="56"/>
        <v>3.8220000000000001</v>
      </c>
      <c r="H354" s="7">
        <f t="shared" si="57"/>
        <v>3.9779999999999998</v>
      </c>
      <c r="I354" s="16">
        <f t="shared" si="58"/>
        <v>4.9139999999999997</v>
      </c>
    </row>
    <row r="355" spans="1:9" ht="15.75">
      <c r="A355" s="6" t="s">
        <v>53</v>
      </c>
      <c r="B355" s="43">
        <v>9.1999999999999993</v>
      </c>
      <c r="C355" s="7">
        <f t="shared" si="52"/>
        <v>0</v>
      </c>
      <c r="D355" s="7">
        <f t="shared" si="53"/>
        <v>0.45999999999999996</v>
      </c>
      <c r="E355" s="7">
        <f t="shared" si="54"/>
        <v>0.64400000000000002</v>
      </c>
      <c r="F355" s="7">
        <f t="shared" si="55"/>
        <v>2.024</v>
      </c>
      <c r="G355" s="7">
        <f t="shared" si="56"/>
        <v>4.508</v>
      </c>
      <c r="H355" s="7">
        <f t="shared" si="57"/>
        <v>4.6919999999999993</v>
      </c>
      <c r="I355" s="16">
        <f t="shared" si="58"/>
        <v>5.7959999999999994</v>
      </c>
    </row>
    <row r="356" spans="1:9" ht="15.75">
      <c r="A356" s="6" t="s">
        <v>165</v>
      </c>
      <c r="B356" s="43">
        <v>10.399999999999999</v>
      </c>
      <c r="C356" s="7">
        <f t="shared" si="52"/>
        <v>0</v>
      </c>
      <c r="D356" s="7">
        <f t="shared" si="53"/>
        <v>0.51999999999999991</v>
      </c>
      <c r="E356" s="7">
        <f t="shared" si="54"/>
        <v>0.72799999999999998</v>
      </c>
      <c r="F356" s="7">
        <f t="shared" si="55"/>
        <v>2.2879999999999998</v>
      </c>
      <c r="G356" s="7">
        <f t="shared" si="56"/>
        <v>5.0959999999999992</v>
      </c>
      <c r="H356" s="7">
        <f t="shared" si="57"/>
        <v>5.3039999999999994</v>
      </c>
      <c r="I356" s="16">
        <f t="shared" si="58"/>
        <v>6.5519999999999987</v>
      </c>
    </row>
    <row r="357" spans="1:9" ht="15.75">
      <c r="A357" s="6" t="s">
        <v>166</v>
      </c>
      <c r="B357" s="43">
        <v>11.75</v>
      </c>
      <c r="C357" s="7">
        <f t="shared" si="52"/>
        <v>0</v>
      </c>
      <c r="D357" s="7">
        <f t="shared" si="53"/>
        <v>0.58750000000000002</v>
      </c>
      <c r="E357" s="7">
        <f t="shared" si="54"/>
        <v>0.82250000000000012</v>
      </c>
      <c r="F357" s="7">
        <f t="shared" si="55"/>
        <v>2.585</v>
      </c>
      <c r="G357" s="7">
        <f t="shared" si="56"/>
        <v>5.7575000000000003</v>
      </c>
      <c r="H357" s="7">
        <f t="shared" si="57"/>
        <v>5.9924999999999997</v>
      </c>
      <c r="I357" s="16">
        <f t="shared" si="58"/>
        <v>7.4024999999999999</v>
      </c>
    </row>
    <row r="358" spans="1:9" ht="15.75">
      <c r="A358" s="6" t="s">
        <v>56</v>
      </c>
      <c r="B358" s="43">
        <v>13.1</v>
      </c>
      <c r="C358" s="7">
        <f t="shared" si="52"/>
        <v>0</v>
      </c>
      <c r="D358" s="7">
        <f t="shared" si="53"/>
        <v>0.65500000000000003</v>
      </c>
      <c r="E358" s="7">
        <f t="shared" si="54"/>
        <v>0.91700000000000004</v>
      </c>
      <c r="F358" s="7">
        <f t="shared" si="55"/>
        <v>2.8820000000000001</v>
      </c>
      <c r="G358" s="7">
        <f t="shared" si="56"/>
        <v>6.4189999999999996</v>
      </c>
      <c r="H358" s="7">
        <f t="shared" si="57"/>
        <v>6.681</v>
      </c>
      <c r="I358" s="16">
        <f t="shared" si="58"/>
        <v>8.2530000000000001</v>
      </c>
    </row>
    <row r="359" spans="1:9" ht="15.75">
      <c r="A359" s="6" t="s">
        <v>57</v>
      </c>
      <c r="B359" s="43">
        <v>13.7</v>
      </c>
      <c r="C359" s="7">
        <f t="shared" si="52"/>
        <v>0</v>
      </c>
      <c r="D359" s="7">
        <f t="shared" si="53"/>
        <v>0.68500000000000005</v>
      </c>
      <c r="E359" s="7">
        <f t="shared" si="54"/>
        <v>0.95900000000000007</v>
      </c>
      <c r="F359" s="7">
        <f t="shared" si="55"/>
        <v>3.0139999999999998</v>
      </c>
      <c r="G359" s="7">
        <f t="shared" si="56"/>
        <v>6.7129999999999992</v>
      </c>
      <c r="H359" s="7">
        <f t="shared" si="57"/>
        <v>6.9870000000000001</v>
      </c>
      <c r="I359" s="16">
        <f t="shared" si="58"/>
        <v>8.6310000000000002</v>
      </c>
    </row>
    <row r="360" spans="1:9" ht="15.75">
      <c r="A360" s="6" t="s">
        <v>58</v>
      </c>
      <c r="B360" s="43">
        <v>14.3</v>
      </c>
      <c r="C360" s="7">
        <f t="shared" si="52"/>
        <v>0</v>
      </c>
      <c r="D360" s="7">
        <f t="shared" si="53"/>
        <v>0.71500000000000008</v>
      </c>
      <c r="E360" s="7">
        <f t="shared" si="54"/>
        <v>1.0010000000000001</v>
      </c>
      <c r="F360" s="7">
        <f t="shared" si="55"/>
        <v>3.1460000000000004</v>
      </c>
      <c r="G360" s="7">
        <f t="shared" si="56"/>
        <v>7.0070000000000006</v>
      </c>
      <c r="H360" s="7">
        <f t="shared" si="57"/>
        <v>7.2930000000000001</v>
      </c>
      <c r="I360" s="16">
        <f t="shared" si="58"/>
        <v>9.0090000000000003</v>
      </c>
    </row>
    <row r="361" spans="1:9" ht="15.75">
      <c r="A361" s="6" t="s">
        <v>59</v>
      </c>
      <c r="B361" s="43">
        <v>15.700000000000001</v>
      </c>
      <c r="C361" s="7">
        <f t="shared" si="52"/>
        <v>0</v>
      </c>
      <c r="D361" s="7">
        <f t="shared" si="53"/>
        <v>0.78500000000000014</v>
      </c>
      <c r="E361" s="7">
        <f t="shared" si="54"/>
        <v>1.0990000000000002</v>
      </c>
      <c r="F361" s="7">
        <f t="shared" si="55"/>
        <v>3.4540000000000002</v>
      </c>
      <c r="G361" s="7">
        <f t="shared" si="56"/>
        <v>7.6930000000000005</v>
      </c>
      <c r="H361" s="7">
        <f t="shared" si="57"/>
        <v>8.0070000000000014</v>
      </c>
      <c r="I361" s="16">
        <f t="shared" si="58"/>
        <v>9.891</v>
      </c>
    </row>
    <row r="362" spans="1:9" ht="15.75">
      <c r="A362" s="6" t="s">
        <v>167</v>
      </c>
      <c r="B362" s="43">
        <v>17</v>
      </c>
      <c r="C362" s="7">
        <f t="shared" si="52"/>
        <v>0</v>
      </c>
      <c r="D362" s="7">
        <f t="shared" si="53"/>
        <v>0.85000000000000009</v>
      </c>
      <c r="E362" s="7">
        <f t="shared" si="54"/>
        <v>1.1900000000000002</v>
      </c>
      <c r="F362" s="7">
        <f t="shared" si="55"/>
        <v>3.74</v>
      </c>
      <c r="G362" s="7">
        <f t="shared" si="56"/>
        <v>8.33</v>
      </c>
      <c r="H362" s="7">
        <f t="shared" si="57"/>
        <v>8.67</v>
      </c>
      <c r="I362" s="16">
        <f t="shared" si="58"/>
        <v>10.71</v>
      </c>
    </row>
    <row r="363" spans="1:9" ht="15.75">
      <c r="A363" s="83" t="s">
        <v>65</v>
      </c>
      <c r="B363" s="83"/>
      <c r="C363" s="83"/>
      <c r="D363" s="83"/>
      <c r="E363" s="83"/>
      <c r="F363" s="83"/>
      <c r="G363" s="83"/>
      <c r="H363" s="83"/>
      <c r="I363" s="10"/>
    </row>
    <row r="364" spans="1:9" ht="15.75">
      <c r="A364" s="9"/>
      <c r="B364" s="9"/>
      <c r="C364" s="9"/>
      <c r="D364" s="9"/>
      <c r="E364" s="9"/>
      <c r="F364" s="9"/>
      <c r="G364" s="9"/>
      <c r="H364" s="9"/>
      <c r="I364" s="10"/>
    </row>
    <row r="365" spans="1:9" ht="15.75">
      <c r="A365" s="9"/>
      <c r="B365" s="9"/>
      <c r="C365" s="9"/>
      <c r="D365" s="9"/>
      <c r="E365" s="9"/>
      <c r="F365" s="9"/>
      <c r="G365" s="9"/>
      <c r="H365" s="9"/>
      <c r="I365" s="10"/>
    </row>
    <row r="366" spans="1:9" ht="15.75">
      <c r="A366" s="97" t="s">
        <v>168</v>
      </c>
      <c r="B366" s="97"/>
      <c r="C366" s="97"/>
      <c r="D366" s="97"/>
      <c r="E366" s="97"/>
      <c r="F366" s="97"/>
      <c r="G366" s="97"/>
      <c r="H366" s="97"/>
    </row>
    <row r="367" spans="1:9" ht="15.75">
      <c r="A367" s="80" t="s">
        <v>67</v>
      </c>
      <c r="B367" s="80"/>
      <c r="C367" s="80"/>
      <c r="D367" s="80"/>
      <c r="E367" s="80"/>
      <c r="F367" s="80"/>
      <c r="G367" s="80"/>
      <c r="H367" s="80"/>
    </row>
    <row r="368" spans="1:9" ht="15.75">
      <c r="A368" s="80" t="s">
        <v>169</v>
      </c>
      <c r="B368" s="80"/>
      <c r="C368" s="80"/>
      <c r="D368" s="80"/>
      <c r="E368" s="80"/>
      <c r="F368" s="80"/>
      <c r="G368" s="80"/>
      <c r="H368" s="80"/>
    </row>
    <row r="369" spans="1:9">
      <c r="A369" s="79" t="s">
        <v>2</v>
      </c>
      <c r="B369" s="79"/>
      <c r="C369" s="79"/>
      <c r="D369" s="79"/>
      <c r="E369" s="79"/>
      <c r="F369" s="79"/>
      <c r="G369" s="79"/>
      <c r="H369" s="79"/>
    </row>
    <row r="370" spans="1:9">
      <c r="A370" s="99" t="s">
        <v>140</v>
      </c>
      <c r="B370" s="99"/>
      <c r="C370" s="99"/>
      <c r="D370" s="99"/>
      <c r="E370" s="44"/>
      <c r="F370" s="3" t="s">
        <v>141</v>
      </c>
      <c r="G370" s="3"/>
      <c r="H370" s="3"/>
      <c r="I370" s="5"/>
    </row>
    <row r="371" spans="1:9">
      <c r="A371" s="81" t="s">
        <v>142</v>
      </c>
      <c r="B371" s="81"/>
      <c r="C371" s="81"/>
      <c r="D371" s="5"/>
      <c r="E371" s="44"/>
      <c r="F371" s="3" t="s">
        <v>143</v>
      </c>
      <c r="G371" s="3"/>
      <c r="H371" s="3"/>
      <c r="I371" s="45"/>
    </row>
    <row r="372" spans="1:9">
      <c r="A372" s="81" t="s">
        <v>170</v>
      </c>
      <c r="B372" s="81"/>
      <c r="C372" s="81"/>
      <c r="D372" s="5"/>
      <c r="E372" s="44"/>
      <c r="F372" s="5" t="s">
        <v>145</v>
      </c>
      <c r="G372" s="5"/>
      <c r="H372" s="5"/>
      <c r="I372" s="46"/>
    </row>
    <row r="373" spans="1:9">
      <c r="A373" s="99" t="s">
        <v>146</v>
      </c>
      <c r="B373" s="99"/>
      <c r="C373" s="99"/>
      <c r="D373" s="99"/>
      <c r="E373" s="99"/>
      <c r="F373" s="3" t="s">
        <v>147</v>
      </c>
      <c r="G373" s="3"/>
      <c r="H373" s="3"/>
      <c r="I373" s="5"/>
    </row>
    <row r="374" spans="1:9">
      <c r="A374" s="99" t="s">
        <v>148</v>
      </c>
      <c r="B374" s="99"/>
      <c r="C374" s="99"/>
      <c r="D374" s="99"/>
      <c r="E374" s="99"/>
      <c r="F374" s="5" t="s">
        <v>149</v>
      </c>
      <c r="G374" s="5"/>
      <c r="H374" s="5"/>
      <c r="I374" s="5"/>
    </row>
    <row r="375" spans="1:9">
      <c r="A375" s="99" t="s">
        <v>150</v>
      </c>
      <c r="B375" s="99"/>
      <c r="C375" s="99"/>
      <c r="D375" s="99"/>
      <c r="E375" s="99"/>
      <c r="F375" s="45" t="s">
        <v>151</v>
      </c>
      <c r="G375" s="45"/>
      <c r="H375" s="45"/>
      <c r="I375" s="5"/>
    </row>
    <row r="376" spans="1:9">
      <c r="A376" s="5" t="s">
        <v>152</v>
      </c>
      <c r="B376" s="5"/>
      <c r="C376" s="5"/>
      <c r="D376" s="5"/>
      <c r="E376" s="5"/>
      <c r="F376" s="45" t="s">
        <v>153</v>
      </c>
      <c r="G376" s="45"/>
      <c r="H376" s="45"/>
      <c r="I376" s="5"/>
    </row>
    <row r="377" spans="1:9">
      <c r="A377" s="3" t="s">
        <v>154</v>
      </c>
      <c r="B377" s="3"/>
      <c r="C377" s="3"/>
      <c r="D377" s="5"/>
      <c r="E377" s="5"/>
      <c r="F377" s="46" t="s">
        <v>155</v>
      </c>
      <c r="G377" s="46"/>
      <c r="H377" s="46"/>
      <c r="I377" s="5"/>
    </row>
    <row r="378" spans="1:9">
      <c r="A378" s="99" t="s">
        <v>156</v>
      </c>
      <c r="B378" s="99"/>
      <c r="C378" s="99"/>
      <c r="D378" s="99"/>
      <c r="E378" s="99"/>
      <c r="F378" s="100" t="s">
        <v>157</v>
      </c>
      <c r="G378" s="100"/>
      <c r="H378" s="100"/>
      <c r="I378" s="5"/>
    </row>
    <row r="379" spans="1:9">
      <c r="A379" s="3" t="s">
        <v>158</v>
      </c>
      <c r="B379" s="3"/>
      <c r="C379" s="3"/>
      <c r="D379" s="3"/>
      <c r="E379" s="3"/>
      <c r="F379" s="46" t="s">
        <v>159</v>
      </c>
      <c r="G379" s="46"/>
      <c r="H379" s="46"/>
      <c r="I379" s="5"/>
    </row>
    <row r="380" spans="1:9">
      <c r="A380" s="81" t="s">
        <v>160</v>
      </c>
      <c r="B380" s="81"/>
      <c r="C380" s="81"/>
      <c r="D380" s="81"/>
      <c r="E380" s="81"/>
      <c r="F380" s="46" t="s">
        <v>161</v>
      </c>
      <c r="G380" s="46"/>
      <c r="H380" s="46"/>
      <c r="I380" s="5"/>
    </row>
    <row r="381" spans="1:9">
      <c r="A381" s="3" t="s">
        <v>162</v>
      </c>
      <c r="B381" s="3"/>
      <c r="C381" s="3"/>
      <c r="D381" s="3"/>
      <c r="E381" s="3"/>
      <c r="F381" s="46"/>
      <c r="G381" s="46"/>
      <c r="H381" s="46"/>
      <c r="I381" s="5"/>
    </row>
    <row r="382" spans="1:9" ht="15.75">
      <c r="A382" s="3"/>
      <c r="B382" s="3"/>
      <c r="C382" s="3"/>
      <c r="D382" s="3"/>
      <c r="E382" s="3"/>
      <c r="F382" s="40"/>
      <c r="G382" s="40"/>
      <c r="H382" s="40"/>
      <c r="I382" s="40"/>
    </row>
    <row r="383" spans="1:9" ht="51">
      <c r="A383" s="23" t="s">
        <v>40</v>
      </c>
      <c r="B383" s="23" t="s">
        <v>69</v>
      </c>
      <c r="C383" s="23" t="s">
        <v>70</v>
      </c>
      <c r="D383" s="23" t="s">
        <v>71</v>
      </c>
      <c r="E383" s="23" t="s">
        <v>72</v>
      </c>
      <c r="F383" s="23" t="s">
        <v>73</v>
      </c>
      <c r="G383" s="23" t="s">
        <v>171</v>
      </c>
      <c r="H383" s="47" t="s">
        <v>75</v>
      </c>
      <c r="I383" s="48"/>
    </row>
    <row r="384" spans="1:9" ht="15.75">
      <c r="A384" s="23" t="s">
        <v>172</v>
      </c>
      <c r="B384" s="49">
        <v>153</v>
      </c>
      <c r="C384" s="47">
        <f>B384*7%</f>
        <v>10.71</v>
      </c>
      <c r="D384" s="47">
        <f>B384*22%</f>
        <v>33.660000000000004</v>
      </c>
      <c r="E384" s="47">
        <f>B384*49%</f>
        <v>74.97</v>
      </c>
      <c r="F384" s="47">
        <f>B384*51%</f>
        <v>78.03</v>
      </c>
      <c r="G384" s="47">
        <f>B384*63%</f>
        <v>96.39</v>
      </c>
      <c r="H384" s="50">
        <f>B384*67%</f>
        <v>102.51</v>
      </c>
      <c r="I384" s="51"/>
    </row>
    <row r="385" spans="1:9" ht="15.75">
      <c r="A385" s="52" t="s">
        <v>164</v>
      </c>
      <c r="B385" s="49">
        <v>209.1</v>
      </c>
      <c r="C385" s="47">
        <f t="shared" ref="C385:C395" si="59">B385*7%</f>
        <v>14.637</v>
      </c>
      <c r="D385" s="47">
        <f t="shared" ref="D385:D395" si="60">B385*22%</f>
        <v>46.002000000000002</v>
      </c>
      <c r="E385" s="47">
        <f t="shared" ref="E385:E395" si="61">B385*49%</f>
        <v>102.45899999999999</v>
      </c>
      <c r="F385" s="47">
        <f t="shared" ref="F385:F395" si="62">B385*51%</f>
        <v>106.64100000000001</v>
      </c>
      <c r="G385" s="47">
        <f t="shared" ref="G385:G395" si="63">B385*63%</f>
        <v>131.733</v>
      </c>
      <c r="H385" s="50">
        <f t="shared" ref="H385:H395" si="64">B385*67%</f>
        <v>140.09700000000001</v>
      </c>
      <c r="I385" s="51"/>
    </row>
    <row r="386" spans="1:9" ht="15.75">
      <c r="A386" s="53" t="s">
        <v>51</v>
      </c>
      <c r="B386" s="54">
        <v>236.3</v>
      </c>
      <c r="C386" s="55">
        <f t="shared" si="59"/>
        <v>16.541000000000004</v>
      </c>
      <c r="D386" s="55">
        <f t="shared" si="60"/>
        <v>51.986000000000004</v>
      </c>
      <c r="E386" s="55">
        <f t="shared" si="61"/>
        <v>115.78700000000001</v>
      </c>
      <c r="F386" s="55">
        <f>B386*51%</f>
        <v>120.51300000000001</v>
      </c>
      <c r="G386" s="55">
        <f t="shared" si="63"/>
        <v>148.869</v>
      </c>
      <c r="H386" s="56">
        <f t="shared" si="64"/>
        <v>158.32100000000003</v>
      </c>
      <c r="I386" s="51"/>
    </row>
    <row r="387" spans="1:9" ht="15.75">
      <c r="A387" s="52" t="s">
        <v>52</v>
      </c>
      <c r="B387" s="49">
        <v>265.2</v>
      </c>
      <c r="C387" s="47">
        <f t="shared" si="59"/>
        <v>18.564</v>
      </c>
      <c r="D387" s="47">
        <f t="shared" si="60"/>
        <v>58.344000000000001</v>
      </c>
      <c r="E387" s="47">
        <f t="shared" si="61"/>
        <v>129.94799999999998</v>
      </c>
      <c r="F387" s="47">
        <f t="shared" si="62"/>
        <v>135.25200000000001</v>
      </c>
      <c r="G387" s="47">
        <f t="shared" si="63"/>
        <v>167.07599999999999</v>
      </c>
      <c r="H387" s="50">
        <f t="shared" si="64"/>
        <v>177.684</v>
      </c>
      <c r="I387" s="51"/>
    </row>
    <row r="388" spans="1:9" ht="15.75">
      <c r="A388" s="23" t="s">
        <v>53</v>
      </c>
      <c r="B388" s="49">
        <v>312.79999999999995</v>
      </c>
      <c r="C388" s="47">
        <f t="shared" si="59"/>
        <v>21.895999999999997</v>
      </c>
      <c r="D388" s="47">
        <f t="shared" si="60"/>
        <v>68.815999999999988</v>
      </c>
      <c r="E388" s="47">
        <f t="shared" si="61"/>
        <v>153.27199999999996</v>
      </c>
      <c r="F388" s="47">
        <f t="shared" si="62"/>
        <v>159.52799999999999</v>
      </c>
      <c r="G388" s="47">
        <f t="shared" si="63"/>
        <v>197.06399999999996</v>
      </c>
      <c r="H388" s="50">
        <f t="shared" si="64"/>
        <v>209.57599999999999</v>
      </c>
      <c r="I388" s="51"/>
    </row>
    <row r="389" spans="1:9" ht="15.75">
      <c r="A389" s="23" t="s">
        <v>165</v>
      </c>
      <c r="B389" s="49">
        <v>353.59999999999997</v>
      </c>
      <c r="C389" s="47">
        <f t="shared" si="59"/>
        <v>24.751999999999999</v>
      </c>
      <c r="D389" s="47">
        <f t="shared" si="60"/>
        <v>77.791999999999987</v>
      </c>
      <c r="E389" s="47">
        <f t="shared" si="61"/>
        <v>173.26399999999998</v>
      </c>
      <c r="F389" s="47">
        <f t="shared" si="62"/>
        <v>180.33599999999998</v>
      </c>
      <c r="G389" s="47">
        <f t="shared" si="63"/>
        <v>222.76799999999997</v>
      </c>
      <c r="H389" s="50">
        <f t="shared" si="64"/>
        <v>236.91199999999998</v>
      </c>
      <c r="I389" s="51"/>
    </row>
    <row r="390" spans="1:9" ht="15.75">
      <c r="A390" s="23" t="s">
        <v>166</v>
      </c>
      <c r="B390" s="49">
        <v>399.5</v>
      </c>
      <c r="C390" s="47">
        <f t="shared" si="59"/>
        <v>27.965000000000003</v>
      </c>
      <c r="D390" s="47">
        <f t="shared" si="60"/>
        <v>87.89</v>
      </c>
      <c r="E390" s="47">
        <f t="shared" si="61"/>
        <v>195.755</v>
      </c>
      <c r="F390" s="47">
        <f t="shared" si="62"/>
        <v>203.745</v>
      </c>
      <c r="G390" s="47">
        <f t="shared" si="63"/>
        <v>251.685</v>
      </c>
      <c r="H390" s="50">
        <f t="shared" si="64"/>
        <v>267.66500000000002</v>
      </c>
      <c r="I390" s="51"/>
    </row>
    <row r="391" spans="1:9" ht="15.75">
      <c r="A391" s="23" t="s">
        <v>56</v>
      </c>
      <c r="B391" s="49">
        <v>445.4</v>
      </c>
      <c r="C391" s="47">
        <f t="shared" si="59"/>
        <v>31.178000000000001</v>
      </c>
      <c r="D391" s="47">
        <f t="shared" si="60"/>
        <v>97.988</v>
      </c>
      <c r="E391" s="47">
        <f t="shared" si="61"/>
        <v>218.24599999999998</v>
      </c>
      <c r="F391" s="47">
        <f t="shared" si="62"/>
        <v>227.154</v>
      </c>
      <c r="G391" s="47">
        <f t="shared" si="63"/>
        <v>280.60199999999998</v>
      </c>
      <c r="H391" s="50">
        <f t="shared" si="64"/>
        <v>298.41800000000001</v>
      </c>
      <c r="I391" s="51"/>
    </row>
    <row r="392" spans="1:9" ht="15.75">
      <c r="A392" s="23" t="s">
        <v>57</v>
      </c>
      <c r="B392" s="49">
        <v>465.79999999999995</v>
      </c>
      <c r="C392" s="47">
        <f t="shared" si="59"/>
        <v>32.606000000000002</v>
      </c>
      <c r="D392" s="47">
        <f t="shared" si="60"/>
        <v>102.47599999999998</v>
      </c>
      <c r="E392" s="47">
        <f t="shared" si="61"/>
        <v>228.24199999999996</v>
      </c>
      <c r="F392" s="47">
        <f t="shared" si="62"/>
        <v>237.55799999999999</v>
      </c>
      <c r="G392" s="47">
        <f t="shared" si="63"/>
        <v>293.45399999999995</v>
      </c>
      <c r="H392" s="50">
        <f t="shared" si="64"/>
        <v>312.08600000000001</v>
      </c>
      <c r="I392" s="51"/>
    </row>
    <row r="393" spans="1:9" ht="15.75">
      <c r="A393" s="23" t="s">
        <v>58</v>
      </c>
      <c r="B393" s="49">
        <v>486.20000000000005</v>
      </c>
      <c r="C393" s="47">
        <f t="shared" si="59"/>
        <v>34.034000000000006</v>
      </c>
      <c r="D393" s="47">
        <f t="shared" si="60"/>
        <v>106.96400000000001</v>
      </c>
      <c r="E393" s="47">
        <f t="shared" si="61"/>
        <v>238.23800000000003</v>
      </c>
      <c r="F393" s="47">
        <f t="shared" si="62"/>
        <v>247.96200000000002</v>
      </c>
      <c r="G393" s="47">
        <f t="shared" si="63"/>
        <v>306.30600000000004</v>
      </c>
      <c r="H393" s="50">
        <f t="shared" si="64"/>
        <v>325.75400000000008</v>
      </c>
      <c r="I393" s="51"/>
    </row>
    <row r="394" spans="1:9" ht="15.75">
      <c r="A394" s="23" t="s">
        <v>59</v>
      </c>
      <c r="B394" s="49">
        <v>533.80000000000007</v>
      </c>
      <c r="C394" s="47">
        <f t="shared" si="59"/>
        <v>37.366000000000007</v>
      </c>
      <c r="D394" s="47">
        <f t="shared" si="60"/>
        <v>117.43600000000002</v>
      </c>
      <c r="E394" s="47">
        <f t="shared" si="61"/>
        <v>261.56200000000001</v>
      </c>
      <c r="F394" s="47">
        <f t="shared" si="62"/>
        <v>272.23800000000006</v>
      </c>
      <c r="G394" s="47">
        <f t="shared" si="63"/>
        <v>336.29400000000004</v>
      </c>
      <c r="H394" s="50">
        <f t="shared" si="64"/>
        <v>357.64600000000007</v>
      </c>
      <c r="I394" s="51"/>
    </row>
    <row r="395" spans="1:9" ht="15.75">
      <c r="A395" s="23" t="s">
        <v>167</v>
      </c>
      <c r="B395" s="49">
        <v>578</v>
      </c>
      <c r="C395" s="47">
        <f t="shared" si="59"/>
        <v>40.46</v>
      </c>
      <c r="D395" s="47">
        <f t="shared" si="60"/>
        <v>127.16</v>
      </c>
      <c r="E395" s="47">
        <f t="shared" si="61"/>
        <v>283.21999999999997</v>
      </c>
      <c r="F395" s="47">
        <f t="shared" si="62"/>
        <v>294.78000000000003</v>
      </c>
      <c r="G395" s="47">
        <f t="shared" si="63"/>
        <v>364.14</v>
      </c>
      <c r="H395" s="50">
        <f t="shared" si="64"/>
        <v>387.26000000000005</v>
      </c>
      <c r="I395" s="51"/>
    </row>
    <row r="396" spans="1:9">
      <c r="A396" s="101" t="s">
        <v>76</v>
      </c>
      <c r="B396" s="101"/>
      <c r="C396" s="101"/>
      <c r="D396" s="101"/>
      <c r="E396" s="101"/>
      <c r="F396" s="57"/>
      <c r="G396" s="57"/>
      <c r="H396" s="58"/>
      <c r="I396" s="59"/>
    </row>
    <row r="397" spans="1:9" ht="15.75">
      <c r="A397" s="80" t="s">
        <v>173</v>
      </c>
      <c r="B397" s="80"/>
      <c r="C397" s="80"/>
      <c r="D397" s="80"/>
      <c r="E397" s="80"/>
      <c r="F397" s="80"/>
      <c r="G397" s="80"/>
      <c r="H397" s="80"/>
      <c r="I397" s="25"/>
    </row>
    <row r="398" spans="1:9" ht="15.75">
      <c r="A398" s="80" t="s">
        <v>123</v>
      </c>
      <c r="B398" s="80"/>
      <c r="C398" s="80"/>
      <c r="D398" s="80"/>
      <c r="E398" s="80"/>
      <c r="F398" s="80"/>
      <c r="G398" s="80"/>
      <c r="H398" s="80"/>
      <c r="I398" s="25"/>
    </row>
    <row r="399" spans="1:9" ht="15.75">
      <c r="A399" s="102" t="s">
        <v>174</v>
      </c>
      <c r="B399" s="102"/>
      <c r="C399" s="102"/>
      <c r="D399" s="102"/>
      <c r="E399" s="102"/>
      <c r="F399" s="102"/>
      <c r="G399" s="102"/>
      <c r="H399" s="102"/>
      <c r="I399" s="60"/>
    </row>
    <row r="402" spans="1:9">
      <c r="A402" s="82" t="s">
        <v>40</v>
      </c>
      <c r="B402" s="82" t="s">
        <v>175</v>
      </c>
      <c r="C402" s="82" t="s">
        <v>176</v>
      </c>
      <c r="D402" s="82" t="s">
        <v>177</v>
      </c>
      <c r="E402" s="82" t="s">
        <v>178</v>
      </c>
      <c r="F402" s="82" t="s">
        <v>179</v>
      </c>
      <c r="G402" s="82" t="s">
        <v>180</v>
      </c>
      <c r="H402" s="82" t="s">
        <v>111</v>
      </c>
      <c r="I402" s="82" t="s">
        <v>112</v>
      </c>
    </row>
    <row r="403" spans="1:9">
      <c r="A403" s="82"/>
      <c r="B403" s="82"/>
      <c r="C403" s="82"/>
      <c r="D403" s="82"/>
      <c r="E403" s="82"/>
      <c r="F403" s="82"/>
      <c r="G403" s="82"/>
      <c r="H403" s="82"/>
      <c r="I403" s="82"/>
    </row>
    <row r="404" spans="1:9">
      <c r="A404" s="61" t="s">
        <v>181</v>
      </c>
      <c r="B404" s="62">
        <v>3.3</v>
      </c>
      <c r="C404" s="62">
        <f>B404*0%</f>
        <v>0</v>
      </c>
      <c r="D404" s="62">
        <f>B404*5%</f>
        <v>0.16500000000000001</v>
      </c>
      <c r="E404" s="62">
        <f>B404*7%</f>
        <v>0.23100000000000001</v>
      </c>
      <c r="F404" s="62">
        <f>B404*22%</f>
        <v>0.72599999999999998</v>
      </c>
      <c r="G404" s="62">
        <f>B404*49%</f>
        <v>1.617</v>
      </c>
      <c r="H404" s="62">
        <f>B404*51%</f>
        <v>1.6829999999999998</v>
      </c>
      <c r="I404" s="62">
        <f>B404*63%</f>
        <v>2.0789999999999997</v>
      </c>
    </row>
    <row r="405" spans="1:9">
      <c r="A405" s="61" t="s">
        <v>182</v>
      </c>
      <c r="B405" s="62">
        <v>3.85</v>
      </c>
      <c r="C405" s="62">
        <f>B405*0%</f>
        <v>0</v>
      </c>
      <c r="D405" s="62">
        <f>B405*5%</f>
        <v>0.1925</v>
      </c>
      <c r="E405" s="62">
        <f>B405*7%</f>
        <v>0.26950000000000002</v>
      </c>
      <c r="F405" s="62">
        <f>B405*22%</f>
        <v>0.84699999999999998</v>
      </c>
      <c r="G405" s="62">
        <f>B405*49%</f>
        <v>1.8865000000000001</v>
      </c>
      <c r="H405" s="62">
        <f>B405*51%</f>
        <v>1.9635</v>
      </c>
      <c r="I405" s="62">
        <f>B405*63%</f>
        <v>2.4255</v>
      </c>
    </row>
    <row r="406" spans="1:9">
      <c r="A406" s="61" t="s">
        <v>183</v>
      </c>
      <c r="B406" s="62">
        <v>4.4000000000000004</v>
      </c>
      <c r="C406" s="62">
        <f>B406*0%</f>
        <v>0</v>
      </c>
      <c r="D406" s="62">
        <f>B406*5%</f>
        <v>0.22000000000000003</v>
      </c>
      <c r="E406" s="62">
        <f>B406*7%</f>
        <v>0.30800000000000005</v>
      </c>
      <c r="F406" s="62">
        <f>B406*22%</f>
        <v>0.96800000000000008</v>
      </c>
      <c r="G406" s="62">
        <f>B406*49%</f>
        <v>2.1560000000000001</v>
      </c>
      <c r="H406" s="62">
        <f>B406*51%</f>
        <v>2.2440000000000002</v>
      </c>
      <c r="I406" s="62">
        <f>B406*63%</f>
        <v>2.7720000000000002</v>
      </c>
    </row>
    <row r="407" spans="1:9">
      <c r="A407" s="61" t="s">
        <v>184</v>
      </c>
      <c r="B407" s="62">
        <v>5</v>
      </c>
      <c r="C407" s="62">
        <f>B407*0%</f>
        <v>0</v>
      </c>
      <c r="D407" s="62">
        <f>B407*5%</f>
        <v>0.25</v>
      </c>
      <c r="E407" s="62">
        <f>B407*7%</f>
        <v>0.35000000000000003</v>
      </c>
      <c r="F407" s="62">
        <f>B407*22%</f>
        <v>1.1000000000000001</v>
      </c>
      <c r="G407" s="62">
        <f>B407*49%</f>
        <v>2.4500000000000002</v>
      </c>
      <c r="H407" s="62">
        <f>B407*51%</f>
        <v>2.5499999999999998</v>
      </c>
      <c r="I407" s="62">
        <f>B407*63%</f>
        <v>3.15</v>
      </c>
    </row>
    <row r="408" spans="1:9">
      <c r="A408" s="61" t="s">
        <v>185</v>
      </c>
      <c r="B408" s="62">
        <v>5.55</v>
      </c>
      <c r="C408" s="62">
        <f>B408*0%</f>
        <v>0</v>
      </c>
      <c r="D408" s="62">
        <f>B408*5%</f>
        <v>0.27750000000000002</v>
      </c>
      <c r="E408" s="62">
        <f>B408*7%</f>
        <v>0.38850000000000001</v>
      </c>
      <c r="F408" s="62">
        <f>B408*22%</f>
        <v>1.2209999999999999</v>
      </c>
      <c r="G408" s="62">
        <f>B408*49%</f>
        <v>2.7195</v>
      </c>
      <c r="H408" s="62">
        <f>B408*51%</f>
        <v>2.8304999999999998</v>
      </c>
      <c r="I408" s="62">
        <f>B408*63%</f>
        <v>3.4964999999999997</v>
      </c>
    </row>
    <row r="409" spans="1:9" ht="15.75">
      <c r="A409" s="19" t="s">
        <v>65</v>
      </c>
      <c r="B409" s="10"/>
      <c r="C409" s="19"/>
      <c r="D409" s="19"/>
      <c r="E409" s="19"/>
      <c r="F409" s="19"/>
      <c r="G409" s="19"/>
      <c r="H409" s="19"/>
      <c r="I409" s="19"/>
    </row>
    <row r="410" spans="1:9" ht="15.75">
      <c r="A410" s="19"/>
      <c r="B410" s="10"/>
      <c r="C410" s="19"/>
      <c r="D410" s="19"/>
      <c r="E410" s="19"/>
      <c r="F410" s="19"/>
      <c r="G410" s="19"/>
      <c r="H410" s="19"/>
      <c r="I410" s="19"/>
    </row>
    <row r="411" spans="1:9" ht="15.75">
      <c r="A411" s="19"/>
      <c r="B411" s="10"/>
      <c r="C411" s="19"/>
      <c r="D411" s="19"/>
      <c r="E411" s="19"/>
      <c r="F411" s="19"/>
      <c r="G411" s="19"/>
      <c r="H411" s="19"/>
      <c r="I411" s="19"/>
    </row>
    <row r="412" spans="1:9" ht="15.75">
      <c r="A412" s="19"/>
      <c r="B412" s="10"/>
      <c r="C412" s="19"/>
      <c r="D412" s="19"/>
      <c r="E412" s="19"/>
      <c r="F412" s="19"/>
      <c r="G412" s="19"/>
      <c r="H412" s="19"/>
      <c r="I412" s="19"/>
    </row>
    <row r="413" spans="1:9" ht="15.75">
      <c r="A413" s="19"/>
      <c r="B413" s="10"/>
      <c r="C413" s="19"/>
      <c r="D413" s="19"/>
      <c r="E413" s="19"/>
      <c r="F413" s="19"/>
      <c r="G413" s="19"/>
      <c r="H413" s="19"/>
      <c r="I413" s="19"/>
    </row>
    <row r="414" spans="1:9" ht="15.75">
      <c r="A414" s="19"/>
      <c r="B414" s="10"/>
      <c r="C414" s="19"/>
      <c r="D414" s="19"/>
      <c r="E414" s="19"/>
      <c r="F414" s="19"/>
      <c r="G414" s="19"/>
      <c r="H414" s="19"/>
      <c r="I414" s="19"/>
    </row>
    <row r="415" spans="1:9" ht="15.75">
      <c r="A415" s="19"/>
      <c r="B415" s="10"/>
      <c r="C415" s="19"/>
      <c r="D415" s="19"/>
      <c r="E415" s="19"/>
      <c r="F415" s="19"/>
      <c r="G415" s="19"/>
      <c r="H415" s="19"/>
      <c r="I415" s="19"/>
    </row>
    <row r="416" spans="1:9" ht="15.75">
      <c r="A416" s="19"/>
      <c r="B416" s="10"/>
      <c r="C416" s="19"/>
      <c r="D416" s="19"/>
      <c r="E416" s="19"/>
      <c r="F416" s="19"/>
      <c r="G416" s="19"/>
      <c r="H416" s="19"/>
      <c r="I416" s="19"/>
    </row>
    <row r="417" spans="1:9" ht="15.75">
      <c r="A417" s="19"/>
      <c r="B417" s="10"/>
      <c r="C417" s="19"/>
      <c r="D417" s="19"/>
      <c r="E417" s="19"/>
      <c r="F417" s="19"/>
      <c r="G417" s="19"/>
      <c r="H417" s="19"/>
      <c r="I417" s="19"/>
    </row>
    <row r="418" spans="1:9" ht="15.75">
      <c r="A418" s="19"/>
      <c r="B418" s="10"/>
      <c r="C418" s="19"/>
      <c r="D418" s="19"/>
      <c r="E418" s="19"/>
      <c r="F418" s="19"/>
      <c r="G418" s="19"/>
      <c r="H418" s="19"/>
      <c r="I418" s="19"/>
    </row>
    <row r="419" spans="1:9" ht="15.75">
      <c r="A419" s="19"/>
      <c r="B419" s="10"/>
      <c r="C419" s="19"/>
      <c r="D419" s="19"/>
      <c r="E419" s="19"/>
      <c r="F419" s="19"/>
      <c r="G419" s="19"/>
      <c r="H419" s="19"/>
      <c r="I419" s="19"/>
    </row>
    <row r="420" spans="1:9" ht="15.75">
      <c r="A420" s="19"/>
      <c r="B420" s="10"/>
      <c r="C420" s="19"/>
      <c r="D420" s="19"/>
      <c r="E420" s="19"/>
      <c r="F420" s="19"/>
      <c r="G420" s="19"/>
      <c r="H420" s="19"/>
      <c r="I420" s="19"/>
    </row>
    <row r="421" spans="1:9" ht="15.75">
      <c r="A421" s="19"/>
      <c r="B421" s="10"/>
      <c r="C421" s="19"/>
      <c r="D421" s="19"/>
      <c r="E421" s="19"/>
      <c r="F421" s="19"/>
      <c r="G421" s="19"/>
      <c r="H421" s="19"/>
      <c r="I421" s="19"/>
    </row>
    <row r="422" spans="1:9" ht="15.75">
      <c r="A422" s="19"/>
      <c r="B422" s="10"/>
      <c r="C422" s="19"/>
      <c r="D422" s="19"/>
      <c r="E422" s="19"/>
      <c r="F422" s="19"/>
      <c r="G422" s="19"/>
      <c r="H422" s="19"/>
      <c r="I422" s="19"/>
    </row>
    <row r="423" spans="1:9" ht="15.75">
      <c r="A423" s="19"/>
      <c r="B423" s="10"/>
      <c r="C423" s="19"/>
      <c r="D423" s="19"/>
      <c r="E423" s="19"/>
      <c r="F423" s="19"/>
      <c r="G423" s="19"/>
      <c r="H423" s="19"/>
      <c r="I423" s="19"/>
    </row>
    <row r="424" spans="1:9" ht="15.75">
      <c r="A424" s="19"/>
      <c r="B424" s="10"/>
      <c r="C424" s="19"/>
      <c r="D424" s="19"/>
      <c r="E424" s="19"/>
      <c r="F424" s="19"/>
      <c r="G424" s="19"/>
      <c r="H424" s="19"/>
      <c r="I424" s="19"/>
    </row>
    <row r="425" spans="1:9" ht="15.75">
      <c r="A425" s="19"/>
      <c r="B425" s="10"/>
      <c r="C425" s="19"/>
      <c r="D425" s="19"/>
      <c r="E425" s="19"/>
      <c r="F425" s="19"/>
      <c r="G425" s="19"/>
      <c r="H425" s="19"/>
      <c r="I425" s="19"/>
    </row>
    <row r="426" spans="1:9" ht="15.75">
      <c r="A426" s="19"/>
      <c r="B426" s="10"/>
      <c r="C426" s="19"/>
      <c r="D426" s="19"/>
      <c r="E426" s="19"/>
      <c r="F426" s="19"/>
      <c r="G426" s="19"/>
      <c r="H426" s="19"/>
      <c r="I426" s="19"/>
    </row>
    <row r="427" spans="1:9" ht="15.75">
      <c r="A427" s="19"/>
      <c r="B427" s="10"/>
      <c r="C427" s="19"/>
      <c r="D427" s="19"/>
      <c r="E427" s="19"/>
      <c r="F427" s="19"/>
      <c r="G427" s="19"/>
      <c r="H427" s="19"/>
      <c r="I427" s="19"/>
    </row>
    <row r="428" spans="1:9" ht="15.75">
      <c r="A428" s="19"/>
      <c r="B428" s="10"/>
      <c r="C428" s="19"/>
      <c r="D428" s="19"/>
      <c r="E428" s="19"/>
      <c r="F428" s="19"/>
      <c r="G428" s="19"/>
      <c r="H428" s="19"/>
      <c r="I428" s="19"/>
    </row>
    <row r="429" spans="1:9" ht="15.75">
      <c r="A429" s="80" t="s">
        <v>186</v>
      </c>
      <c r="B429" s="80"/>
      <c r="C429" s="80"/>
      <c r="D429" s="80"/>
      <c r="E429" s="80"/>
      <c r="F429" s="80"/>
      <c r="G429" s="25"/>
      <c r="H429" s="25"/>
      <c r="I429" s="25"/>
    </row>
    <row r="430" spans="1:9" ht="15.75">
      <c r="A430" s="80" t="s">
        <v>67</v>
      </c>
      <c r="B430" s="80"/>
      <c r="C430" s="80"/>
      <c r="D430" s="80"/>
      <c r="E430" s="80"/>
      <c r="F430" s="80"/>
      <c r="G430" s="80"/>
      <c r="H430" s="25"/>
      <c r="I430" s="25"/>
    </row>
    <row r="431" spans="1:9" ht="15.75">
      <c r="A431" s="92" t="s">
        <v>187</v>
      </c>
      <c r="B431" s="92"/>
      <c r="C431" s="92"/>
      <c r="D431" s="92"/>
      <c r="E431" s="92"/>
      <c r="F431" s="92"/>
      <c r="G431" s="92"/>
      <c r="H431" s="25"/>
      <c r="I431" s="25"/>
    </row>
    <row r="432" spans="1:9" ht="15.75">
      <c r="A432" s="102" t="s">
        <v>174</v>
      </c>
      <c r="B432" s="102"/>
      <c r="C432" s="102"/>
      <c r="D432" s="102"/>
      <c r="E432" s="102"/>
      <c r="F432" s="102"/>
      <c r="G432" s="102"/>
      <c r="H432" s="60"/>
      <c r="I432" s="60"/>
    </row>
    <row r="435" spans="1:9" ht="15.75">
      <c r="A435" s="82" t="s">
        <v>40</v>
      </c>
      <c r="B435" s="82" t="s">
        <v>188</v>
      </c>
      <c r="C435" s="82" t="s">
        <v>189</v>
      </c>
      <c r="D435" s="82" t="s">
        <v>190</v>
      </c>
      <c r="E435" s="82" t="s">
        <v>191</v>
      </c>
      <c r="F435" s="82" t="s">
        <v>192</v>
      </c>
      <c r="G435" s="103" t="s">
        <v>193</v>
      </c>
      <c r="H435" s="85" t="s">
        <v>121</v>
      </c>
      <c r="I435" s="27"/>
    </row>
    <row r="436" spans="1:9" ht="15.75">
      <c r="A436" s="85"/>
      <c r="B436" s="85"/>
      <c r="C436" s="85"/>
      <c r="D436" s="85"/>
      <c r="E436" s="85"/>
      <c r="F436" s="85"/>
      <c r="G436" s="104"/>
      <c r="H436" s="106"/>
      <c r="I436" s="27"/>
    </row>
    <row r="437" spans="1:9">
      <c r="A437" s="61" t="s">
        <v>181</v>
      </c>
      <c r="B437" s="62">
        <v>112.19999999999999</v>
      </c>
      <c r="C437" s="62">
        <f>B437*7%</f>
        <v>7.8540000000000001</v>
      </c>
      <c r="D437" s="62">
        <f>B437*22%</f>
        <v>24.683999999999997</v>
      </c>
      <c r="E437" s="62">
        <f>B437*49%</f>
        <v>54.977999999999994</v>
      </c>
      <c r="F437" s="62">
        <f>B437*51%</f>
        <v>57.221999999999994</v>
      </c>
      <c r="G437" s="62">
        <f>B437*63%</f>
        <v>70.685999999999993</v>
      </c>
      <c r="H437" s="62">
        <f>B437*67%</f>
        <v>75.173999999999992</v>
      </c>
      <c r="I437" s="39"/>
    </row>
    <row r="438" spans="1:9">
      <c r="A438" s="61" t="s">
        <v>182</v>
      </c>
      <c r="B438" s="62">
        <v>130.9</v>
      </c>
      <c r="C438" s="62">
        <f>B438*7%</f>
        <v>9.163000000000002</v>
      </c>
      <c r="D438" s="62">
        <f>B438*22%</f>
        <v>28.798000000000002</v>
      </c>
      <c r="E438" s="62">
        <f>B438*49%</f>
        <v>64.141000000000005</v>
      </c>
      <c r="F438" s="62">
        <f>B438*51%</f>
        <v>66.759</v>
      </c>
      <c r="G438" s="62">
        <f>B438*63%</f>
        <v>82.466999999999999</v>
      </c>
      <c r="H438" s="62">
        <f>B438*67%</f>
        <v>87.703000000000003</v>
      </c>
      <c r="I438" s="39"/>
    </row>
    <row r="439" spans="1:9">
      <c r="A439" s="61" t="s">
        <v>183</v>
      </c>
      <c r="B439" s="62">
        <v>149.60000000000002</v>
      </c>
      <c r="C439" s="62">
        <f>B439*7%</f>
        <v>10.472000000000003</v>
      </c>
      <c r="D439" s="62">
        <f>B439*22%</f>
        <v>32.912000000000006</v>
      </c>
      <c r="E439" s="62">
        <f>B439*49%</f>
        <v>73.304000000000016</v>
      </c>
      <c r="F439" s="62">
        <f>B439*51%</f>
        <v>76.296000000000006</v>
      </c>
      <c r="G439" s="62">
        <f>B439*63%</f>
        <v>94.248000000000019</v>
      </c>
      <c r="H439" s="62">
        <f>B439*67%</f>
        <v>100.23200000000003</v>
      </c>
      <c r="I439" s="39"/>
    </row>
    <row r="440" spans="1:9">
      <c r="A440" s="61" t="s">
        <v>184</v>
      </c>
      <c r="B440" s="62">
        <v>170</v>
      </c>
      <c r="C440" s="62">
        <f>B440*7%</f>
        <v>11.9</v>
      </c>
      <c r="D440" s="62">
        <f>B440*22%</f>
        <v>37.4</v>
      </c>
      <c r="E440" s="62">
        <f>B440*49%</f>
        <v>83.3</v>
      </c>
      <c r="F440" s="62">
        <f>B440*51%</f>
        <v>86.7</v>
      </c>
      <c r="G440" s="62">
        <f>B440*63%</f>
        <v>107.1</v>
      </c>
      <c r="H440" s="62">
        <f>B440*67%</f>
        <v>113.9</v>
      </c>
      <c r="I440" s="39"/>
    </row>
    <row r="441" spans="1:9">
      <c r="A441" s="61" t="s">
        <v>185</v>
      </c>
      <c r="B441" s="62">
        <v>188.7</v>
      </c>
      <c r="C441" s="62">
        <f>B441*7%</f>
        <v>13.209</v>
      </c>
      <c r="D441" s="62">
        <f>B441*22%</f>
        <v>41.513999999999996</v>
      </c>
      <c r="E441" s="62">
        <f>B441*49%</f>
        <v>92.462999999999994</v>
      </c>
      <c r="F441" s="62">
        <f>B441*51%</f>
        <v>96.236999999999995</v>
      </c>
      <c r="G441" s="62">
        <f>B441*63%</f>
        <v>118.881</v>
      </c>
      <c r="H441" s="62">
        <f>B441*67%</f>
        <v>126.429</v>
      </c>
      <c r="I441" s="39"/>
    </row>
    <row r="442" spans="1:9" ht="15.75">
      <c r="A442" s="19" t="s">
        <v>65</v>
      </c>
      <c r="B442" s="10"/>
      <c r="C442" s="19"/>
      <c r="D442" s="19"/>
      <c r="E442" s="19"/>
      <c r="F442" s="19"/>
      <c r="G442" s="19"/>
      <c r="H442" s="19"/>
      <c r="I442" s="19"/>
    </row>
    <row r="466" spans="1:9">
      <c r="A466" s="107" t="s">
        <v>194</v>
      </c>
      <c r="B466" s="107"/>
      <c r="C466" s="107"/>
      <c r="D466" s="107"/>
      <c r="E466" s="107"/>
      <c r="F466" s="107"/>
      <c r="G466" s="107"/>
      <c r="H466" s="107"/>
    </row>
    <row r="467" spans="1:9" ht="15.75">
      <c r="A467" s="80" t="s">
        <v>123</v>
      </c>
      <c r="B467" s="80"/>
      <c r="C467" s="80"/>
      <c r="D467" s="80"/>
      <c r="E467" s="80"/>
      <c r="F467" s="80"/>
      <c r="G467" s="80"/>
      <c r="H467" s="80"/>
      <c r="I467" s="11"/>
    </row>
    <row r="468" spans="1:9">
      <c r="A468" s="108" t="s">
        <v>195</v>
      </c>
      <c r="B468" s="108"/>
      <c r="C468" s="108"/>
      <c r="D468" s="108"/>
      <c r="E468" s="108"/>
      <c r="F468" s="108"/>
      <c r="G468" s="108"/>
      <c r="H468" s="108"/>
    </row>
    <row r="469" spans="1:9">
      <c r="A469" s="108" t="s">
        <v>196</v>
      </c>
      <c r="B469" s="108"/>
      <c r="C469" s="108"/>
      <c r="D469" s="108"/>
      <c r="E469" s="108"/>
      <c r="F469" s="108"/>
      <c r="G469" s="108"/>
      <c r="H469" s="108"/>
    </row>
    <row r="470" spans="1:9">
      <c r="A470" s="82" t="s">
        <v>40</v>
      </c>
      <c r="B470" s="82" t="s">
        <v>41</v>
      </c>
      <c r="C470" s="82" t="s">
        <v>42</v>
      </c>
      <c r="D470" s="82" t="s">
        <v>43</v>
      </c>
      <c r="E470" s="82" t="s">
        <v>44</v>
      </c>
      <c r="F470" s="82" t="s">
        <v>45</v>
      </c>
      <c r="G470" s="82" t="s">
        <v>46</v>
      </c>
      <c r="H470" s="82" t="s">
        <v>197</v>
      </c>
      <c r="I470" s="82" t="s">
        <v>198</v>
      </c>
    </row>
    <row r="471" spans="1:9">
      <c r="A471" s="82"/>
      <c r="B471" s="82"/>
      <c r="C471" s="82"/>
      <c r="D471" s="82"/>
      <c r="E471" s="82"/>
      <c r="F471" s="82"/>
      <c r="G471" s="82"/>
      <c r="H471" s="82"/>
      <c r="I471" s="82"/>
    </row>
    <row r="472" spans="1:9">
      <c r="A472" s="6" t="s">
        <v>199</v>
      </c>
      <c r="B472" s="43">
        <v>3.75</v>
      </c>
      <c r="C472" s="7">
        <f t="shared" ref="C472:C477" si="65">B472*0%</f>
        <v>0</v>
      </c>
      <c r="D472" s="7">
        <f t="shared" ref="D472:D477" si="66">B472*5%</f>
        <v>0.1875</v>
      </c>
      <c r="E472" s="7">
        <f t="shared" ref="E472:E477" si="67">B472*7%</f>
        <v>0.26250000000000001</v>
      </c>
      <c r="F472" s="7">
        <f t="shared" ref="F472:F477" si="68">B472*22%</f>
        <v>0.82499999999999996</v>
      </c>
      <c r="G472" s="7">
        <f t="shared" ref="G472:G477" si="69">B472*49%</f>
        <v>1.8374999999999999</v>
      </c>
      <c r="H472" s="7">
        <f t="shared" ref="H472:H477" si="70">B472*51%</f>
        <v>1.9125000000000001</v>
      </c>
      <c r="I472" s="7">
        <f t="shared" ref="I472:I477" si="71">B472*63%</f>
        <v>2.3624999999999998</v>
      </c>
    </row>
    <row r="473" spans="1:9">
      <c r="A473" s="8" t="s">
        <v>200</v>
      </c>
      <c r="B473" s="43">
        <v>5</v>
      </c>
      <c r="C473" s="7">
        <f t="shared" si="65"/>
        <v>0</v>
      </c>
      <c r="D473" s="7">
        <f t="shared" si="66"/>
        <v>0.25</v>
      </c>
      <c r="E473" s="7">
        <f t="shared" si="67"/>
        <v>0.35000000000000003</v>
      </c>
      <c r="F473" s="7">
        <f t="shared" si="68"/>
        <v>1.1000000000000001</v>
      </c>
      <c r="G473" s="7">
        <f t="shared" si="69"/>
        <v>2.4500000000000002</v>
      </c>
      <c r="H473" s="7">
        <f t="shared" si="70"/>
        <v>2.5499999999999998</v>
      </c>
      <c r="I473" s="7">
        <f t="shared" si="71"/>
        <v>3.15</v>
      </c>
    </row>
    <row r="474" spans="1:9">
      <c r="A474" s="8" t="s">
        <v>201</v>
      </c>
      <c r="B474" s="43">
        <v>6.2</v>
      </c>
      <c r="C474" s="7">
        <f t="shared" si="65"/>
        <v>0</v>
      </c>
      <c r="D474" s="7">
        <f t="shared" si="66"/>
        <v>0.31000000000000005</v>
      </c>
      <c r="E474" s="7">
        <f t="shared" si="67"/>
        <v>0.43400000000000005</v>
      </c>
      <c r="F474" s="7">
        <f t="shared" si="68"/>
        <v>1.3640000000000001</v>
      </c>
      <c r="G474" s="7">
        <f t="shared" si="69"/>
        <v>3.0379999999999998</v>
      </c>
      <c r="H474" s="7">
        <f t="shared" si="70"/>
        <v>3.1620000000000004</v>
      </c>
      <c r="I474" s="7">
        <f t="shared" si="71"/>
        <v>3.9060000000000001</v>
      </c>
    </row>
    <row r="475" spans="1:9">
      <c r="A475" s="8" t="s">
        <v>202</v>
      </c>
      <c r="B475" s="43">
        <v>6.85</v>
      </c>
      <c r="C475" s="7">
        <f t="shared" si="65"/>
        <v>0</v>
      </c>
      <c r="D475" s="7">
        <f t="shared" si="66"/>
        <v>0.34250000000000003</v>
      </c>
      <c r="E475" s="7">
        <f t="shared" si="67"/>
        <v>0.47950000000000004</v>
      </c>
      <c r="F475" s="7">
        <f t="shared" si="68"/>
        <v>1.5069999999999999</v>
      </c>
      <c r="G475" s="7">
        <f t="shared" si="69"/>
        <v>3.3564999999999996</v>
      </c>
      <c r="H475" s="7">
        <f t="shared" si="70"/>
        <v>3.4935</v>
      </c>
      <c r="I475" s="7">
        <f t="shared" si="71"/>
        <v>4.3155000000000001</v>
      </c>
    </row>
    <row r="476" spans="1:9">
      <c r="A476" s="6" t="s">
        <v>203</v>
      </c>
      <c r="B476" s="43">
        <v>8.15</v>
      </c>
      <c r="C476" s="7">
        <f t="shared" si="65"/>
        <v>0</v>
      </c>
      <c r="D476" s="7">
        <f t="shared" si="66"/>
        <v>0.40750000000000003</v>
      </c>
      <c r="E476" s="7">
        <f t="shared" si="67"/>
        <v>0.57050000000000012</v>
      </c>
      <c r="F476" s="7">
        <f t="shared" si="68"/>
        <v>1.7930000000000001</v>
      </c>
      <c r="G476" s="7">
        <f t="shared" si="69"/>
        <v>3.9935</v>
      </c>
      <c r="H476" s="7">
        <f t="shared" si="70"/>
        <v>4.1565000000000003</v>
      </c>
      <c r="I476" s="7">
        <f t="shared" si="71"/>
        <v>5.1345000000000001</v>
      </c>
    </row>
    <row r="477" spans="1:9">
      <c r="A477" s="6" t="s">
        <v>204</v>
      </c>
      <c r="B477" s="43">
        <v>8.75</v>
      </c>
      <c r="C477" s="7">
        <f t="shared" si="65"/>
        <v>0</v>
      </c>
      <c r="D477" s="7">
        <f t="shared" si="66"/>
        <v>0.4375</v>
      </c>
      <c r="E477" s="7">
        <f t="shared" si="67"/>
        <v>0.61250000000000004</v>
      </c>
      <c r="F477" s="7">
        <f t="shared" si="68"/>
        <v>1.925</v>
      </c>
      <c r="G477" s="7">
        <f t="shared" si="69"/>
        <v>4.2874999999999996</v>
      </c>
      <c r="H477" s="7">
        <f t="shared" si="70"/>
        <v>4.4625000000000004</v>
      </c>
      <c r="I477" s="7">
        <f t="shared" si="71"/>
        <v>5.5125000000000002</v>
      </c>
    </row>
    <row r="478" spans="1:9" ht="15.75">
      <c r="A478" s="105" t="s">
        <v>65</v>
      </c>
      <c r="B478" s="105"/>
      <c r="C478" s="105"/>
      <c r="D478" s="105"/>
      <c r="E478" s="105"/>
      <c r="F478" s="105"/>
      <c r="G478" s="105"/>
      <c r="H478" s="105"/>
      <c r="I478" s="10"/>
    </row>
    <row r="479" spans="1:9" ht="15.75">
      <c r="A479" s="63"/>
      <c r="B479" s="63"/>
      <c r="C479" s="63"/>
      <c r="D479" s="63"/>
      <c r="E479" s="63"/>
      <c r="F479" s="63"/>
      <c r="G479" s="63"/>
      <c r="H479" s="63"/>
      <c r="I479" s="10"/>
    </row>
    <row r="480" spans="1:9" ht="15.75">
      <c r="A480" s="63"/>
      <c r="B480" s="63"/>
      <c r="C480" s="63"/>
      <c r="D480" s="63"/>
      <c r="E480" s="63"/>
      <c r="F480" s="63"/>
      <c r="G480" s="63"/>
      <c r="H480" s="63"/>
      <c r="I480" s="10"/>
    </row>
    <row r="481" spans="1:9" ht="15.75">
      <c r="A481" s="63"/>
      <c r="B481" s="63"/>
      <c r="C481" s="63"/>
      <c r="D481" s="63"/>
      <c r="E481" s="63"/>
      <c r="F481" s="63"/>
      <c r="G481" s="63"/>
      <c r="H481" s="63"/>
      <c r="I481" s="10"/>
    </row>
    <row r="482" spans="1:9" ht="15.75">
      <c r="A482" s="63"/>
      <c r="B482" s="63"/>
      <c r="C482" s="63"/>
      <c r="D482" s="63"/>
      <c r="E482" s="63"/>
      <c r="F482" s="63"/>
      <c r="G482" s="63"/>
      <c r="H482" s="63"/>
      <c r="I482" s="10"/>
    </row>
    <row r="483" spans="1:9" ht="15.75">
      <c r="A483" s="63"/>
      <c r="B483" s="63"/>
      <c r="C483" s="63"/>
      <c r="D483" s="63"/>
      <c r="E483" s="63"/>
      <c r="F483" s="63"/>
      <c r="G483" s="63"/>
      <c r="H483" s="63"/>
      <c r="I483" s="10"/>
    </row>
    <row r="484" spans="1:9" ht="15.75">
      <c r="A484" s="63"/>
      <c r="B484" s="63"/>
      <c r="C484" s="63"/>
      <c r="D484" s="63"/>
      <c r="E484" s="63"/>
      <c r="F484" s="63"/>
      <c r="G484" s="63"/>
      <c r="H484" s="63"/>
      <c r="I484" s="10"/>
    </row>
    <row r="485" spans="1:9" ht="15.75">
      <c r="A485" s="63"/>
      <c r="B485" s="63"/>
      <c r="C485" s="63"/>
      <c r="D485" s="63"/>
      <c r="E485" s="63"/>
      <c r="F485" s="63"/>
      <c r="G485" s="63"/>
      <c r="H485" s="63"/>
      <c r="I485" s="10"/>
    </row>
    <row r="486" spans="1:9" ht="15.75">
      <c r="A486" s="63"/>
      <c r="B486" s="63"/>
      <c r="C486" s="63"/>
      <c r="D486" s="63"/>
      <c r="E486" s="63"/>
      <c r="F486" s="63"/>
      <c r="G486" s="63"/>
      <c r="H486" s="63"/>
      <c r="I486" s="10"/>
    </row>
    <row r="487" spans="1:9" ht="15.75">
      <c r="A487" s="63"/>
      <c r="B487" s="63"/>
      <c r="C487" s="63"/>
      <c r="D487" s="63"/>
      <c r="E487" s="63"/>
      <c r="F487" s="63"/>
      <c r="G487" s="63"/>
      <c r="H487" s="63"/>
      <c r="I487" s="10"/>
    </row>
    <row r="488" spans="1:9" ht="15.75">
      <c r="A488" s="63"/>
      <c r="B488" s="63"/>
      <c r="C488" s="63"/>
      <c r="D488" s="63"/>
      <c r="E488" s="63"/>
      <c r="F488" s="63"/>
      <c r="G488" s="63"/>
      <c r="H488" s="63"/>
      <c r="I488" s="10"/>
    </row>
    <row r="489" spans="1:9" ht="15.75">
      <c r="A489" s="63"/>
      <c r="B489" s="63"/>
      <c r="C489" s="63"/>
      <c r="D489" s="63"/>
      <c r="E489" s="63"/>
      <c r="F489" s="63"/>
      <c r="G489" s="63"/>
      <c r="H489" s="63"/>
      <c r="I489" s="10"/>
    </row>
    <row r="490" spans="1:9" ht="15.75">
      <c r="A490" s="63"/>
      <c r="B490" s="63"/>
      <c r="C490" s="63"/>
      <c r="D490" s="63"/>
      <c r="E490" s="63"/>
      <c r="F490" s="63"/>
      <c r="G490" s="63"/>
      <c r="H490" s="63"/>
      <c r="I490" s="10"/>
    </row>
    <row r="491" spans="1:9" ht="15.75">
      <c r="A491" s="63"/>
      <c r="B491" s="63"/>
      <c r="C491" s="63"/>
      <c r="D491" s="63"/>
      <c r="E491" s="63"/>
      <c r="F491" s="63"/>
      <c r="G491" s="63"/>
      <c r="H491" s="63"/>
      <c r="I491" s="10"/>
    </row>
    <row r="492" spans="1:9" ht="15.75">
      <c r="A492" s="63"/>
      <c r="B492" s="63"/>
      <c r="C492" s="63"/>
      <c r="D492" s="63"/>
      <c r="E492" s="63"/>
      <c r="F492" s="63"/>
      <c r="G492" s="63"/>
      <c r="H492" s="63"/>
      <c r="I492" s="10"/>
    </row>
    <row r="493" spans="1:9" ht="15.75">
      <c r="A493" s="63"/>
      <c r="B493" s="63"/>
      <c r="C493" s="63"/>
      <c r="D493" s="63"/>
      <c r="E493" s="63"/>
      <c r="F493" s="63"/>
      <c r="G493" s="63"/>
      <c r="H493" s="63"/>
      <c r="I493" s="10"/>
    </row>
    <row r="494" spans="1:9" ht="15.75">
      <c r="A494" s="63"/>
      <c r="B494" s="63"/>
      <c r="C494" s="63"/>
      <c r="D494" s="63"/>
      <c r="E494" s="63"/>
      <c r="F494" s="63"/>
      <c r="G494" s="63"/>
      <c r="H494" s="63"/>
      <c r="I494" s="10"/>
    </row>
    <row r="495" spans="1:9" ht="15.75">
      <c r="A495" s="63"/>
      <c r="B495" s="63"/>
      <c r="C495" s="63"/>
      <c r="D495" s="63"/>
      <c r="E495" s="63"/>
      <c r="F495" s="63"/>
      <c r="G495" s="63"/>
      <c r="H495" s="63"/>
      <c r="I495" s="10"/>
    </row>
    <row r="496" spans="1:9" ht="15.75">
      <c r="A496" s="63"/>
      <c r="B496" s="63"/>
      <c r="C496" s="63"/>
      <c r="D496" s="63"/>
      <c r="E496" s="63"/>
      <c r="F496" s="63"/>
      <c r="G496" s="63"/>
      <c r="H496" s="63"/>
      <c r="I496" s="10"/>
    </row>
    <row r="497" spans="1:9" ht="15.75">
      <c r="A497" s="63"/>
      <c r="B497" s="63"/>
      <c r="C497" s="63"/>
      <c r="D497" s="63"/>
      <c r="E497" s="63"/>
      <c r="F497" s="63"/>
      <c r="G497" s="63"/>
      <c r="H497" s="63"/>
      <c r="I497" s="10"/>
    </row>
    <row r="498" spans="1:9" ht="15.75">
      <c r="A498" s="63"/>
      <c r="B498" s="63"/>
      <c r="C498" s="63"/>
      <c r="D498" s="63"/>
      <c r="E498" s="63"/>
      <c r="F498" s="63"/>
      <c r="G498" s="63"/>
      <c r="H498" s="63"/>
      <c r="I498" s="10"/>
    </row>
    <row r="499" spans="1:9" ht="15.75">
      <c r="A499" s="80" t="s">
        <v>205</v>
      </c>
      <c r="B499" s="80"/>
      <c r="C499" s="80"/>
      <c r="D499" s="80"/>
      <c r="E499" s="80"/>
      <c r="F499" s="80"/>
      <c r="G499" s="80"/>
      <c r="H499" s="80"/>
      <c r="I499" s="35"/>
    </row>
    <row r="500" spans="1:9" ht="15.75">
      <c r="A500" s="80" t="s">
        <v>67</v>
      </c>
      <c r="B500" s="80"/>
      <c r="C500" s="80"/>
      <c r="D500" s="80"/>
      <c r="E500" s="80"/>
      <c r="F500" s="80"/>
      <c r="G500" s="80"/>
      <c r="H500" s="80"/>
      <c r="I500" s="11"/>
    </row>
    <row r="501" spans="1:9">
      <c r="A501" s="92" t="s">
        <v>187</v>
      </c>
      <c r="B501" s="92"/>
      <c r="C501" s="92"/>
      <c r="D501" s="92"/>
      <c r="E501" s="92"/>
      <c r="F501" s="92"/>
      <c r="G501" s="92"/>
      <c r="H501" s="92"/>
      <c r="I501" s="37"/>
    </row>
    <row r="502" spans="1:9">
      <c r="A502" s="108" t="s">
        <v>195</v>
      </c>
      <c r="B502" s="108"/>
      <c r="C502" s="108"/>
      <c r="D502" s="108"/>
      <c r="E502" s="108"/>
      <c r="F502" s="108"/>
      <c r="G502" s="108"/>
      <c r="H502" s="108"/>
      <c r="I502" s="37"/>
    </row>
    <row r="503" spans="1:9">
      <c r="A503" s="108" t="s">
        <v>196</v>
      </c>
      <c r="B503" s="108"/>
      <c r="C503" s="108"/>
      <c r="D503" s="108"/>
      <c r="E503" s="108"/>
      <c r="F503" s="108"/>
      <c r="G503" s="108"/>
      <c r="H503" s="108"/>
      <c r="I503" s="37"/>
    </row>
    <row r="504" spans="1:9" ht="75">
      <c r="A504" s="6" t="s">
        <v>40</v>
      </c>
      <c r="B504" s="6" t="s">
        <v>69</v>
      </c>
      <c r="C504" s="6" t="s">
        <v>70</v>
      </c>
      <c r="D504" s="6" t="s">
        <v>71</v>
      </c>
      <c r="E504" s="6" t="s">
        <v>72</v>
      </c>
      <c r="F504" s="6" t="s">
        <v>73</v>
      </c>
      <c r="G504" s="6" t="s">
        <v>171</v>
      </c>
      <c r="H504" s="6" t="s">
        <v>206</v>
      </c>
      <c r="I504" s="27"/>
    </row>
    <row r="505" spans="1:9" ht="15.75">
      <c r="A505" s="6" t="s">
        <v>199</v>
      </c>
      <c r="B505" s="43">
        <v>127.5</v>
      </c>
      <c r="C505" s="7">
        <f t="shared" ref="C505:C510" si="72">B505*7%</f>
        <v>8.9250000000000007</v>
      </c>
      <c r="D505" s="7">
        <f t="shared" ref="D505:D510" si="73">B505*22%</f>
        <v>28.05</v>
      </c>
      <c r="E505" s="7">
        <f t="shared" ref="E505:E510" si="74">B505*49%</f>
        <v>62.475000000000001</v>
      </c>
      <c r="F505" s="7">
        <f t="shared" ref="F505:F510" si="75">B505*51%</f>
        <v>65.025000000000006</v>
      </c>
      <c r="G505" s="7">
        <f t="shared" ref="G505:G510" si="76">B505*63%</f>
        <v>80.325000000000003</v>
      </c>
      <c r="H505" s="43">
        <f t="shared" ref="H505:H510" si="77">B505*67%</f>
        <v>85.425000000000011</v>
      </c>
      <c r="I505" s="28"/>
    </row>
    <row r="506" spans="1:9" ht="15.75">
      <c r="A506" s="8" t="s">
        <v>200</v>
      </c>
      <c r="B506" s="43">
        <v>170</v>
      </c>
      <c r="C506" s="7">
        <f t="shared" si="72"/>
        <v>11.9</v>
      </c>
      <c r="D506" s="7">
        <f t="shared" si="73"/>
        <v>37.4</v>
      </c>
      <c r="E506" s="7">
        <f t="shared" si="74"/>
        <v>83.3</v>
      </c>
      <c r="F506" s="7">
        <f t="shared" si="75"/>
        <v>86.7</v>
      </c>
      <c r="G506" s="7">
        <f t="shared" si="76"/>
        <v>107.1</v>
      </c>
      <c r="H506" s="43">
        <f t="shared" si="77"/>
        <v>113.9</v>
      </c>
      <c r="I506" s="28"/>
    </row>
    <row r="507" spans="1:9" ht="15.75">
      <c r="A507" s="8" t="s">
        <v>201</v>
      </c>
      <c r="B507" s="43">
        <v>210.8</v>
      </c>
      <c r="C507" s="7">
        <f t="shared" si="72"/>
        <v>14.756000000000002</v>
      </c>
      <c r="D507" s="7">
        <f t="shared" si="73"/>
        <v>46.376000000000005</v>
      </c>
      <c r="E507" s="7">
        <f t="shared" si="74"/>
        <v>103.292</v>
      </c>
      <c r="F507" s="7">
        <f t="shared" si="75"/>
        <v>107.50800000000001</v>
      </c>
      <c r="G507" s="7">
        <f t="shared" si="76"/>
        <v>132.804</v>
      </c>
      <c r="H507" s="43">
        <f t="shared" si="77"/>
        <v>141.23600000000002</v>
      </c>
      <c r="I507" s="28"/>
    </row>
    <row r="508" spans="1:9" ht="15.75">
      <c r="A508" s="8" t="s">
        <v>202</v>
      </c>
      <c r="B508" s="43">
        <v>232.89999999999998</v>
      </c>
      <c r="C508" s="7">
        <f t="shared" si="72"/>
        <v>16.303000000000001</v>
      </c>
      <c r="D508" s="7">
        <f t="shared" si="73"/>
        <v>51.237999999999992</v>
      </c>
      <c r="E508" s="7">
        <f t="shared" si="74"/>
        <v>114.12099999999998</v>
      </c>
      <c r="F508" s="7">
        <f t="shared" si="75"/>
        <v>118.779</v>
      </c>
      <c r="G508" s="7">
        <f t="shared" si="76"/>
        <v>146.72699999999998</v>
      </c>
      <c r="H508" s="43">
        <f t="shared" si="77"/>
        <v>156.04300000000001</v>
      </c>
      <c r="I508" s="28"/>
    </row>
    <row r="509" spans="1:9" ht="15.75">
      <c r="A509" s="6" t="s">
        <v>203</v>
      </c>
      <c r="B509" s="43">
        <v>277.10000000000002</v>
      </c>
      <c r="C509" s="7">
        <f t="shared" si="72"/>
        <v>19.397000000000002</v>
      </c>
      <c r="D509" s="7">
        <f t="shared" si="73"/>
        <v>60.962000000000003</v>
      </c>
      <c r="E509" s="7">
        <f t="shared" si="74"/>
        <v>135.779</v>
      </c>
      <c r="F509" s="7">
        <f t="shared" si="75"/>
        <v>141.32100000000003</v>
      </c>
      <c r="G509" s="7">
        <f t="shared" si="76"/>
        <v>174.57300000000001</v>
      </c>
      <c r="H509" s="43">
        <f t="shared" si="77"/>
        <v>185.65700000000004</v>
      </c>
      <c r="I509" s="28"/>
    </row>
    <row r="510" spans="1:9" ht="15.75">
      <c r="A510" s="6" t="s">
        <v>204</v>
      </c>
      <c r="B510" s="43">
        <v>297.5</v>
      </c>
      <c r="C510" s="7">
        <f t="shared" si="72"/>
        <v>20.825000000000003</v>
      </c>
      <c r="D510" s="7">
        <f t="shared" si="73"/>
        <v>65.45</v>
      </c>
      <c r="E510" s="7">
        <f t="shared" si="74"/>
        <v>145.77500000000001</v>
      </c>
      <c r="F510" s="7">
        <f t="shared" si="75"/>
        <v>151.72499999999999</v>
      </c>
      <c r="G510" s="7">
        <f t="shared" si="76"/>
        <v>187.42500000000001</v>
      </c>
      <c r="H510" s="43">
        <f t="shared" si="77"/>
        <v>199.32500000000002</v>
      </c>
      <c r="I510" s="28"/>
    </row>
    <row r="511" spans="1:9" ht="15.75">
      <c r="A511" s="105" t="s">
        <v>76</v>
      </c>
      <c r="B511" s="105"/>
      <c r="C511" s="105"/>
      <c r="D511" s="105"/>
      <c r="E511" s="105"/>
      <c r="F511" s="19"/>
      <c r="G511" s="19"/>
      <c r="H511" s="20"/>
      <c r="I511" s="39"/>
    </row>
    <row r="512" spans="1:9" ht="15.75">
      <c r="A512" s="63"/>
      <c r="B512" s="63"/>
      <c r="C512" s="63"/>
      <c r="D512" s="63"/>
      <c r="E512" s="63"/>
      <c r="F512" s="19"/>
      <c r="G512" s="19"/>
      <c r="H512" s="20"/>
      <c r="I512" s="39"/>
    </row>
    <row r="513" spans="1:9" ht="15.75">
      <c r="A513" s="63"/>
      <c r="B513" s="63"/>
      <c r="C513" s="63"/>
      <c r="D513" s="63"/>
      <c r="E513" s="63"/>
      <c r="F513" s="19"/>
      <c r="G513" s="19"/>
      <c r="H513" s="20"/>
      <c r="I513" s="39"/>
    </row>
    <row r="514" spans="1:9" ht="15.75">
      <c r="A514" s="63"/>
      <c r="B514" s="63"/>
      <c r="C514" s="63"/>
      <c r="D514" s="63"/>
      <c r="E514" s="63"/>
      <c r="F514" s="19"/>
      <c r="G514" s="19"/>
      <c r="H514" s="20"/>
      <c r="I514" s="39"/>
    </row>
    <row r="515" spans="1:9" ht="15.75">
      <c r="A515" s="63"/>
      <c r="B515" s="63"/>
      <c r="C515" s="63"/>
      <c r="D515" s="63"/>
      <c r="E515" s="63"/>
      <c r="F515" s="19"/>
      <c r="G515" s="19"/>
      <c r="H515" s="20"/>
      <c r="I515" s="39"/>
    </row>
    <row r="516" spans="1:9" ht="15.75">
      <c r="A516" s="63"/>
      <c r="B516" s="63"/>
      <c r="C516" s="63"/>
      <c r="D516" s="63"/>
      <c r="E516" s="63"/>
      <c r="F516" s="19"/>
      <c r="G516" s="19"/>
      <c r="H516" s="20"/>
      <c r="I516" s="39"/>
    </row>
    <row r="517" spans="1:9" ht="15.75">
      <c r="A517" s="63"/>
      <c r="B517" s="63"/>
      <c r="C517" s="63"/>
      <c r="D517" s="63"/>
      <c r="E517" s="63"/>
      <c r="F517" s="19"/>
      <c r="G517" s="19"/>
      <c r="H517" s="20"/>
      <c r="I517" s="39"/>
    </row>
    <row r="518" spans="1:9" ht="15.75">
      <c r="A518" s="63"/>
      <c r="B518" s="63"/>
      <c r="C518" s="63"/>
      <c r="D518" s="63"/>
      <c r="E518" s="63"/>
      <c r="F518" s="19"/>
      <c r="G518" s="19"/>
      <c r="H518" s="20"/>
      <c r="I518" s="39"/>
    </row>
    <row r="519" spans="1:9" ht="15.75">
      <c r="A519" s="63"/>
      <c r="B519" s="63"/>
      <c r="C519" s="63"/>
      <c r="D519" s="63"/>
      <c r="E519" s="63"/>
      <c r="F519" s="19"/>
      <c r="G519" s="19"/>
      <c r="H519" s="20"/>
      <c r="I519" s="39"/>
    </row>
    <row r="520" spans="1:9" ht="15.75">
      <c r="A520" s="63"/>
      <c r="B520" s="63"/>
      <c r="C520" s="63"/>
      <c r="D520" s="63"/>
      <c r="E520" s="63"/>
      <c r="F520" s="19"/>
      <c r="G520" s="19"/>
      <c r="H520" s="20"/>
      <c r="I520" s="39"/>
    </row>
    <row r="521" spans="1:9" ht="15.75">
      <c r="A521" s="63"/>
      <c r="B521" s="63"/>
      <c r="C521" s="63"/>
      <c r="D521" s="63"/>
      <c r="E521" s="63"/>
      <c r="F521" s="19"/>
      <c r="G521" s="19"/>
      <c r="H521" s="20"/>
      <c r="I521" s="39"/>
    </row>
    <row r="522" spans="1:9" ht="15.75">
      <c r="A522" s="63"/>
      <c r="B522" s="63"/>
      <c r="C522" s="63"/>
      <c r="D522" s="63"/>
      <c r="E522" s="63"/>
      <c r="F522" s="19"/>
      <c r="G522" s="19"/>
      <c r="H522" s="20"/>
      <c r="I522" s="39"/>
    </row>
    <row r="523" spans="1:9" ht="15.75">
      <c r="A523" s="63"/>
      <c r="B523" s="63"/>
      <c r="C523" s="63"/>
      <c r="D523" s="63"/>
      <c r="E523" s="63"/>
      <c r="F523" s="19"/>
      <c r="G523" s="19"/>
      <c r="H523" s="20"/>
      <c r="I523" s="39"/>
    </row>
    <row r="524" spans="1:9" ht="15.75">
      <c r="A524" s="63"/>
      <c r="B524" s="63"/>
      <c r="C524" s="63"/>
      <c r="D524" s="63"/>
      <c r="E524" s="63"/>
      <c r="F524" s="19"/>
      <c r="G524" s="19"/>
      <c r="H524" s="20"/>
      <c r="I524" s="39"/>
    </row>
    <row r="525" spans="1:9" ht="15.75">
      <c r="A525" s="63"/>
      <c r="B525" s="63"/>
      <c r="C525" s="63"/>
      <c r="D525" s="63"/>
      <c r="E525" s="63"/>
      <c r="F525" s="19"/>
      <c r="G525" s="19"/>
      <c r="H525" s="20"/>
      <c r="I525" s="39"/>
    </row>
    <row r="526" spans="1:9" ht="15.75">
      <c r="A526" s="63"/>
      <c r="B526" s="63"/>
      <c r="C526" s="63"/>
      <c r="D526" s="63"/>
      <c r="E526" s="63"/>
      <c r="F526" s="19"/>
      <c r="G526" s="19"/>
      <c r="H526" s="20"/>
      <c r="I526" s="39"/>
    </row>
    <row r="527" spans="1:9" ht="15.75">
      <c r="A527" s="63"/>
      <c r="B527" s="63"/>
      <c r="C527" s="63"/>
      <c r="D527" s="63"/>
      <c r="E527" s="63"/>
      <c r="F527" s="19"/>
      <c r="G527" s="19"/>
      <c r="H527" s="20"/>
      <c r="I527" s="39"/>
    </row>
    <row r="528" spans="1:9" ht="15.75">
      <c r="A528" s="80" t="s">
        <v>207</v>
      </c>
      <c r="B528" s="80"/>
      <c r="C528" s="80"/>
      <c r="D528" s="80"/>
      <c r="E528" s="80"/>
      <c r="F528" s="80"/>
      <c r="G528" s="80"/>
      <c r="H528" s="80"/>
    </row>
    <row r="529" spans="1:9" ht="15.75">
      <c r="A529" s="80" t="s">
        <v>123</v>
      </c>
      <c r="B529" s="80"/>
      <c r="C529" s="80"/>
      <c r="D529" s="80"/>
      <c r="E529" s="80"/>
      <c r="F529" s="80"/>
      <c r="G529" s="80"/>
      <c r="H529" s="80"/>
      <c r="I529" s="11"/>
    </row>
    <row r="530" spans="1:9" ht="15.75">
      <c r="A530" s="109" t="s">
        <v>208</v>
      </c>
      <c r="B530" s="109"/>
      <c r="C530" s="109"/>
      <c r="D530" s="109"/>
      <c r="E530" s="109"/>
      <c r="F530" s="109"/>
      <c r="G530" s="109"/>
      <c r="H530" s="109"/>
    </row>
    <row r="531" spans="1:9">
      <c r="A531" s="93" t="s">
        <v>40</v>
      </c>
      <c r="B531" s="93" t="s">
        <v>41</v>
      </c>
      <c r="C531" s="93" t="s">
        <v>42</v>
      </c>
      <c r="D531" s="93" t="s">
        <v>43</v>
      </c>
      <c r="E531" s="93" t="s">
        <v>44</v>
      </c>
      <c r="F531" s="93" t="s">
        <v>209</v>
      </c>
      <c r="G531" s="93" t="s">
        <v>128</v>
      </c>
      <c r="H531" s="93" t="s">
        <v>210</v>
      </c>
      <c r="I531" s="93" t="s">
        <v>48</v>
      </c>
    </row>
    <row r="532" spans="1:9">
      <c r="A532" s="93"/>
      <c r="B532" s="93"/>
      <c r="C532" s="93"/>
      <c r="D532" s="93"/>
      <c r="E532" s="93"/>
      <c r="F532" s="93"/>
      <c r="G532" s="93"/>
      <c r="H532" s="93"/>
      <c r="I532" s="93"/>
    </row>
    <row r="533" spans="1:9" ht="15.75">
      <c r="A533" s="14" t="s">
        <v>211</v>
      </c>
      <c r="B533" s="16">
        <v>4.3</v>
      </c>
      <c r="C533" s="16">
        <f>B533*0%</f>
        <v>0</v>
      </c>
      <c r="D533" s="16">
        <f>B533*5%</f>
        <v>0.215</v>
      </c>
      <c r="E533" s="16">
        <f>B533*7%</f>
        <v>0.30099999999999999</v>
      </c>
      <c r="F533" s="16">
        <f>B533*22%</f>
        <v>0.94599999999999995</v>
      </c>
      <c r="G533" s="16">
        <f>B533*49%</f>
        <v>2.1069999999999998</v>
      </c>
      <c r="H533" s="16">
        <f>B533*51%</f>
        <v>2.1930000000000001</v>
      </c>
      <c r="I533" s="16">
        <f>B533*63%</f>
        <v>2.7090000000000001</v>
      </c>
    </row>
    <row r="534" spans="1:9" ht="15.75">
      <c r="A534" s="18" t="s">
        <v>212</v>
      </c>
      <c r="B534" s="16">
        <v>5.8500000000000005</v>
      </c>
      <c r="C534" s="16">
        <f t="shared" ref="C534:C540" si="78">B534*0%</f>
        <v>0</v>
      </c>
      <c r="D534" s="16">
        <f t="shared" ref="D534:D540" si="79">B534*5%</f>
        <v>0.29250000000000004</v>
      </c>
      <c r="E534" s="16">
        <f t="shared" ref="E534:E540" si="80">B534*7%</f>
        <v>0.40950000000000009</v>
      </c>
      <c r="F534" s="16">
        <f t="shared" ref="F534:F540" si="81">B534*22%</f>
        <v>1.2870000000000001</v>
      </c>
      <c r="G534" s="16">
        <f t="shared" ref="G534:G540" si="82">B534*49%</f>
        <v>2.8665000000000003</v>
      </c>
      <c r="H534" s="16">
        <f t="shared" ref="H534:H540" si="83">B534*51%</f>
        <v>2.9835000000000003</v>
      </c>
      <c r="I534" s="16">
        <f t="shared" ref="I534:I540" si="84">B534*63%</f>
        <v>3.6855000000000002</v>
      </c>
    </row>
    <row r="535" spans="1:9" ht="15.75">
      <c r="A535" s="18" t="s">
        <v>213</v>
      </c>
      <c r="B535" s="16">
        <v>6.6</v>
      </c>
      <c r="C535" s="16">
        <f t="shared" si="78"/>
        <v>0</v>
      </c>
      <c r="D535" s="16">
        <f t="shared" si="79"/>
        <v>0.33</v>
      </c>
      <c r="E535" s="16">
        <f t="shared" si="80"/>
        <v>0.46200000000000002</v>
      </c>
      <c r="F535" s="16">
        <f t="shared" si="81"/>
        <v>1.452</v>
      </c>
      <c r="G535" s="16">
        <f t="shared" si="82"/>
        <v>3.234</v>
      </c>
      <c r="H535" s="16">
        <f t="shared" si="83"/>
        <v>3.3659999999999997</v>
      </c>
      <c r="I535" s="16">
        <f t="shared" si="84"/>
        <v>4.1579999999999995</v>
      </c>
    </row>
    <row r="536" spans="1:9" ht="15.75">
      <c r="A536" s="18" t="s">
        <v>214</v>
      </c>
      <c r="B536" s="16">
        <v>7.4499999999999993</v>
      </c>
      <c r="C536" s="16">
        <f t="shared" si="78"/>
        <v>0</v>
      </c>
      <c r="D536" s="16">
        <f t="shared" si="79"/>
        <v>0.3725</v>
      </c>
      <c r="E536" s="16">
        <f t="shared" si="80"/>
        <v>0.52149999999999996</v>
      </c>
      <c r="F536" s="16">
        <f t="shared" si="81"/>
        <v>1.6389999999999998</v>
      </c>
      <c r="G536" s="16">
        <f t="shared" si="82"/>
        <v>3.6504999999999996</v>
      </c>
      <c r="H536" s="16">
        <f t="shared" si="83"/>
        <v>3.7994999999999997</v>
      </c>
      <c r="I536" s="16">
        <f t="shared" si="84"/>
        <v>4.6934999999999993</v>
      </c>
    </row>
    <row r="537" spans="1:9" ht="15.75">
      <c r="A537" s="14" t="s">
        <v>55</v>
      </c>
      <c r="B537" s="16">
        <v>8.75</v>
      </c>
      <c r="C537" s="16">
        <f t="shared" si="78"/>
        <v>0</v>
      </c>
      <c r="D537" s="16">
        <f t="shared" si="79"/>
        <v>0.4375</v>
      </c>
      <c r="E537" s="16">
        <f t="shared" si="80"/>
        <v>0.61250000000000004</v>
      </c>
      <c r="F537" s="16">
        <f t="shared" si="81"/>
        <v>1.925</v>
      </c>
      <c r="G537" s="16">
        <f t="shared" si="82"/>
        <v>4.2874999999999996</v>
      </c>
      <c r="H537" s="16">
        <f t="shared" si="83"/>
        <v>4.4625000000000004</v>
      </c>
      <c r="I537" s="16">
        <f t="shared" si="84"/>
        <v>5.5125000000000002</v>
      </c>
    </row>
    <row r="538" spans="1:9" ht="15.75">
      <c r="A538" s="14" t="s">
        <v>56</v>
      </c>
      <c r="B538" s="16">
        <v>9.85</v>
      </c>
      <c r="C538" s="16">
        <f t="shared" si="78"/>
        <v>0</v>
      </c>
      <c r="D538" s="16">
        <f t="shared" si="79"/>
        <v>0.49249999999999999</v>
      </c>
      <c r="E538" s="16">
        <f t="shared" si="80"/>
        <v>0.6895</v>
      </c>
      <c r="F538" s="16">
        <f t="shared" si="81"/>
        <v>2.1669999999999998</v>
      </c>
      <c r="G538" s="16">
        <f t="shared" si="82"/>
        <v>4.8264999999999993</v>
      </c>
      <c r="H538" s="16">
        <f t="shared" si="83"/>
        <v>5.0235000000000003</v>
      </c>
      <c r="I538" s="16">
        <f t="shared" si="84"/>
        <v>6.2054999999999998</v>
      </c>
    </row>
    <row r="539" spans="1:9" ht="15.75">
      <c r="A539" s="14" t="s">
        <v>133</v>
      </c>
      <c r="B539" s="17">
        <v>11.1</v>
      </c>
      <c r="C539" s="16">
        <f t="shared" si="78"/>
        <v>0</v>
      </c>
      <c r="D539" s="16">
        <f t="shared" si="79"/>
        <v>0.55500000000000005</v>
      </c>
      <c r="E539" s="16">
        <f t="shared" si="80"/>
        <v>0.77700000000000002</v>
      </c>
      <c r="F539" s="16">
        <f t="shared" si="81"/>
        <v>2.4419999999999997</v>
      </c>
      <c r="G539" s="16">
        <f t="shared" si="82"/>
        <v>5.4390000000000001</v>
      </c>
      <c r="H539" s="16">
        <f t="shared" si="83"/>
        <v>5.6609999999999996</v>
      </c>
      <c r="I539" s="16">
        <f t="shared" si="84"/>
        <v>6.9929999999999994</v>
      </c>
    </row>
    <row r="540" spans="1:9" ht="15.75">
      <c r="A540" s="14" t="s">
        <v>134</v>
      </c>
      <c r="B540" s="17">
        <v>12.35</v>
      </c>
      <c r="C540" s="16">
        <f t="shared" si="78"/>
        <v>0</v>
      </c>
      <c r="D540" s="16">
        <f t="shared" si="79"/>
        <v>0.61750000000000005</v>
      </c>
      <c r="E540" s="16">
        <f t="shared" si="80"/>
        <v>0.86450000000000005</v>
      </c>
      <c r="F540" s="16">
        <f t="shared" si="81"/>
        <v>2.7170000000000001</v>
      </c>
      <c r="G540" s="16">
        <f t="shared" si="82"/>
        <v>6.0514999999999999</v>
      </c>
      <c r="H540" s="16">
        <f t="shared" si="83"/>
        <v>6.2984999999999998</v>
      </c>
      <c r="I540" s="16">
        <f t="shared" si="84"/>
        <v>7.7805</v>
      </c>
    </row>
    <row r="541" spans="1:9" ht="15.75">
      <c r="A541" s="87" t="s">
        <v>65</v>
      </c>
      <c r="B541" s="87"/>
      <c r="C541" s="87"/>
      <c r="D541" s="87"/>
      <c r="E541" s="87"/>
      <c r="F541" s="87"/>
      <c r="G541" s="87"/>
      <c r="H541" s="87"/>
      <c r="I541" s="10"/>
    </row>
    <row r="542" spans="1:9" ht="15.7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.7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.7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.7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.7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.7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.7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.7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.7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.7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.7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.7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.7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.7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.7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.7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.7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.75">
      <c r="A559" s="80" t="s">
        <v>215</v>
      </c>
      <c r="B559" s="80"/>
      <c r="C559" s="80"/>
      <c r="D559" s="80"/>
      <c r="E559" s="80"/>
      <c r="F559" s="80"/>
      <c r="G559" s="80"/>
      <c r="H559" s="80"/>
      <c r="I559" s="35"/>
    </row>
    <row r="560" spans="1:9" ht="15.75">
      <c r="A560" s="80" t="s">
        <v>67</v>
      </c>
      <c r="B560" s="80"/>
      <c r="C560" s="80"/>
      <c r="D560" s="80"/>
      <c r="E560" s="80"/>
      <c r="F560" s="80"/>
      <c r="G560" s="80"/>
      <c r="H560" s="80"/>
      <c r="I560" s="11"/>
    </row>
    <row r="561" spans="1:9" ht="15.75">
      <c r="A561" s="80" t="s">
        <v>216</v>
      </c>
      <c r="B561" s="80"/>
      <c r="C561" s="80"/>
      <c r="D561" s="80"/>
      <c r="E561" s="80"/>
      <c r="F561" s="80"/>
      <c r="G561" s="80"/>
      <c r="H561" s="80"/>
      <c r="I561" s="11"/>
    </row>
    <row r="562" spans="1:9">
      <c r="A562" s="92" t="s">
        <v>217</v>
      </c>
      <c r="B562" s="92"/>
      <c r="C562" s="92"/>
      <c r="D562" s="92"/>
      <c r="E562" s="92"/>
      <c r="F562" s="92"/>
      <c r="G562" s="92"/>
      <c r="H562" s="92"/>
      <c r="I562" s="37"/>
    </row>
    <row r="563" spans="1:9" ht="15.75">
      <c r="A563" s="109" t="s">
        <v>208</v>
      </c>
      <c r="B563" s="109"/>
      <c r="C563" s="109"/>
      <c r="D563" s="109"/>
      <c r="E563" s="109"/>
      <c r="F563" s="109"/>
      <c r="G563" s="109"/>
      <c r="H563" s="109"/>
      <c r="I563" s="37"/>
    </row>
    <row r="564" spans="1:9" ht="63">
      <c r="A564" s="14" t="s">
        <v>40</v>
      </c>
      <c r="B564" s="14" t="s">
        <v>69</v>
      </c>
      <c r="C564" s="14" t="s">
        <v>70</v>
      </c>
      <c r="D564" s="14" t="s">
        <v>218</v>
      </c>
      <c r="E564" s="14" t="s">
        <v>219</v>
      </c>
      <c r="F564" s="14" t="s">
        <v>220</v>
      </c>
      <c r="G564" s="14" t="s">
        <v>221</v>
      </c>
      <c r="H564" s="14" t="s">
        <v>75</v>
      </c>
      <c r="I564" s="27"/>
    </row>
    <row r="565" spans="1:9" ht="15.75">
      <c r="A565" s="14" t="s">
        <v>211</v>
      </c>
      <c r="B565" s="17">
        <v>146.19999999999999</v>
      </c>
      <c r="C565" s="16">
        <f>B565*7%</f>
        <v>10.234</v>
      </c>
      <c r="D565" s="16">
        <f>B565*22%</f>
        <v>32.163999999999994</v>
      </c>
      <c r="E565" s="16">
        <f>B565*49%</f>
        <v>71.637999999999991</v>
      </c>
      <c r="F565" s="16">
        <f>B565*51%</f>
        <v>74.561999999999998</v>
      </c>
      <c r="G565" s="16">
        <f>B565*63%</f>
        <v>92.105999999999995</v>
      </c>
      <c r="H565" s="17">
        <f>B565*67%</f>
        <v>97.953999999999994</v>
      </c>
      <c r="I565" s="51"/>
    </row>
    <row r="566" spans="1:9" ht="15.75">
      <c r="A566" s="18" t="s">
        <v>212</v>
      </c>
      <c r="B566" s="17">
        <v>198.9</v>
      </c>
      <c r="C566" s="16">
        <f t="shared" ref="C566:C572" si="85">B566*7%</f>
        <v>13.923000000000002</v>
      </c>
      <c r="D566" s="16">
        <f t="shared" ref="D566:D572" si="86">B566*22%</f>
        <v>43.758000000000003</v>
      </c>
      <c r="E566" s="16">
        <f t="shared" ref="E566:E572" si="87">B566*49%</f>
        <v>97.460999999999999</v>
      </c>
      <c r="F566" s="16">
        <f t="shared" ref="F566:F572" si="88">B566*51%</f>
        <v>101.43900000000001</v>
      </c>
      <c r="G566" s="16">
        <f t="shared" ref="G566:G572" si="89">B566*63%</f>
        <v>125.307</v>
      </c>
      <c r="H566" s="17">
        <f t="shared" ref="H566:H572" si="90">B566*67%</f>
        <v>133.26300000000001</v>
      </c>
      <c r="I566" s="28"/>
    </row>
    <row r="567" spans="1:9" ht="15.75">
      <c r="A567" s="18" t="s">
        <v>213</v>
      </c>
      <c r="B567" s="17">
        <v>224.39999999999998</v>
      </c>
      <c r="C567" s="16">
        <f t="shared" si="85"/>
        <v>15.708</v>
      </c>
      <c r="D567" s="16">
        <f t="shared" si="86"/>
        <v>49.367999999999995</v>
      </c>
      <c r="E567" s="16">
        <f t="shared" si="87"/>
        <v>109.95599999999999</v>
      </c>
      <c r="F567" s="16">
        <f t="shared" si="88"/>
        <v>114.44399999999999</v>
      </c>
      <c r="G567" s="16">
        <f t="shared" si="89"/>
        <v>141.37199999999999</v>
      </c>
      <c r="H567" s="17">
        <f t="shared" si="90"/>
        <v>150.34799999999998</v>
      </c>
      <c r="I567" s="28"/>
    </row>
    <row r="568" spans="1:9" ht="15.75">
      <c r="A568" s="18" t="s">
        <v>214</v>
      </c>
      <c r="B568" s="17">
        <v>253.29999999999998</v>
      </c>
      <c r="C568" s="16">
        <f t="shared" si="85"/>
        <v>17.731000000000002</v>
      </c>
      <c r="D568" s="16">
        <f t="shared" si="86"/>
        <v>55.725999999999999</v>
      </c>
      <c r="E568" s="16">
        <f t="shared" si="87"/>
        <v>124.11699999999999</v>
      </c>
      <c r="F568" s="16">
        <f t="shared" si="88"/>
        <v>129.18299999999999</v>
      </c>
      <c r="G568" s="16">
        <f t="shared" si="89"/>
        <v>159.57899999999998</v>
      </c>
      <c r="H568" s="17">
        <f t="shared" si="90"/>
        <v>169.71100000000001</v>
      </c>
      <c r="I568" s="28"/>
    </row>
    <row r="569" spans="1:9" ht="15.75">
      <c r="A569" s="14" t="s">
        <v>55</v>
      </c>
      <c r="B569" s="17">
        <v>297.5</v>
      </c>
      <c r="C569" s="16">
        <f t="shared" si="85"/>
        <v>20.825000000000003</v>
      </c>
      <c r="D569" s="16">
        <f t="shared" si="86"/>
        <v>65.45</v>
      </c>
      <c r="E569" s="16">
        <f t="shared" si="87"/>
        <v>145.77500000000001</v>
      </c>
      <c r="F569" s="16">
        <f t="shared" si="88"/>
        <v>151.72499999999999</v>
      </c>
      <c r="G569" s="16">
        <f t="shared" si="89"/>
        <v>187.42500000000001</v>
      </c>
      <c r="H569" s="17">
        <f t="shared" si="90"/>
        <v>199.32500000000002</v>
      </c>
      <c r="I569" s="28"/>
    </row>
    <row r="570" spans="1:9" ht="15.75">
      <c r="A570" s="14" t="s">
        <v>56</v>
      </c>
      <c r="B570" s="17">
        <v>334.9</v>
      </c>
      <c r="C570" s="16">
        <f t="shared" si="85"/>
        <v>23.443000000000001</v>
      </c>
      <c r="D570" s="16">
        <f t="shared" si="86"/>
        <v>73.677999999999997</v>
      </c>
      <c r="E570" s="16">
        <f t="shared" si="87"/>
        <v>164.101</v>
      </c>
      <c r="F570" s="16">
        <f t="shared" si="88"/>
        <v>170.79899999999998</v>
      </c>
      <c r="G570" s="16">
        <f t="shared" si="89"/>
        <v>210.98699999999999</v>
      </c>
      <c r="H570" s="17">
        <f t="shared" si="90"/>
        <v>224.38300000000001</v>
      </c>
      <c r="I570" s="28"/>
    </row>
    <row r="571" spans="1:9" ht="15.75">
      <c r="A571" s="14" t="s">
        <v>133</v>
      </c>
      <c r="B571" s="17">
        <v>377.4</v>
      </c>
      <c r="C571" s="16">
        <f t="shared" si="85"/>
        <v>26.417999999999999</v>
      </c>
      <c r="D571" s="16">
        <f t="shared" si="86"/>
        <v>83.027999999999992</v>
      </c>
      <c r="E571" s="16">
        <f t="shared" si="87"/>
        <v>184.92599999999999</v>
      </c>
      <c r="F571" s="16">
        <f t="shared" si="88"/>
        <v>192.47399999999999</v>
      </c>
      <c r="G571" s="16">
        <f t="shared" si="89"/>
        <v>237.762</v>
      </c>
      <c r="H571" s="17">
        <f t="shared" si="90"/>
        <v>252.858</v>
      </c>
      <c r="I571" s="28"/>
    </row>
    <row r="572" spans="1:9" ht="15.75">
      <c r="A572" s="14" t="s">
        <v>134</v>
      </c>
      <c r="B572" s="17">
        <v>419.9</v>
      </c>
      <c r="C572" s="16">
        <f t="shared" si="85"/>
        <v>29.393000000000001</v>
      </c>
      <c r="D572" s="16">
        <f t="shared" si="86"/>
        <v>92.378</v>
      </c>
      <c r="E572" s="16">
        <f t="shared" si="87"/>
        <v>205.75099999999998</v>
      </c>
      <c r="F572" s="16">
        <f t="shared" si="88"/>
        <v>214.149</v>
      </c>
      <c r="G572" s="16">
        <f t="shared" si="89"/>
        <v>264.53699999999998</v>
      </c>
      <c r="H572" s="17">
        <f t="shared" si="90"/>
        <v>281.33300000000003</v>
      </c>
      <c r="I572" s="28"/>
    </row>
    <row r="573" spans="1:9" ht="15.75">
      <c r="A573" s="87" t="s">
        <v>76</v>
      </c>
      <c r="B573" s="87"/>
      <c r="C573" s="87"/>
      <c r="D573" s="87"/>
      <c r="E573" s="87"/>
      <c r="F573" s="19"/>
      <c r="G573" s="19"/>
      <c r="H573" s="20"/>
      <c r="I573" s="39"/>
    </row>
    <row r="574" spans="1:9" ht="15.75">
      <c r="A574" s="10"/>
      <c r="B574" s="10"/>
      <c r="C574" s="10"/>
      <c r="D574" s="10"/>
      <c r="E574" s="10"/>
      <c r="F574" s="19"/>
      <c r="G574" s="19"/>
      <c r="H574" s="20"/>
      <c r="I574" s="39"/>
    </row>
    <row r="575" spans="1:9" ht="15.75">
      <c r="A575" s="10"/>
      <c r="B575" s="10"/>
      <c r="C575" s="10"/>
      <c r="D575" s="10"/>
      <c r="E575" s="10"/>
      <c r="F575" s="19"/>
      <c r="G575" s="19"/>
      <c r="H575" s="20"/>
      <c r="I575" s="39"/>
    </row>
    <row r="576" spans="1:9" ht="15.75">
      <c r="A576" s="10"/>
      <c r="B576" s="10"/>
      <c r="C576" s="10"/>
      <c r="D576" s="10"/>
      <c r="E576" s="10"/>
      <c r="F576" s="19"/>
      <c r="G576" s="19"/>
      <c r="H576" s="20"/>
      <c r="I576" s="39"/>
    </row>
    <row r="577" spans="1:9" ht="15.75">
      <c r="A577" s="10"/>
      <c r="B577" s="10"/>
      <c r="C577" s="10"/>
      <c r="D577" s="10"/>
      <c r="E577" s="10"/>
      <c r="F577" s="19"/>
      <c r="G577" s="19"/>
      <c r="H577" s="20"/>
      <c r="I577" s="39"/>
    </row>
    <row r="578" spans="1:9" ht="15.75">
      <c r="A578" s="10"/>
      <c r="B578" s="10"/>
      <c r="C578" s="10"/>
      <c r="D578" s="10"/>
      <c r="E578" s="10"/>
      <c r="F578" s="19"/>
      <c r="G578" s="19"/>
      <c r="H578" s="20"/>
      <c r="I578" s="39"/>
    </row>
    <row r="579" spans="1:9" ht="15.75">
      <c r="A579" s="10"/>
      <c r="B579" s="10"/>
      <c r="C579" s="10"/>
      <c r="D579" s="10"/>
      <c r="E579" s="10"/>
      <c r="F579" s="19"/>
      <c r="G579" s="19"/>
      <c r="H579" s="20"/>
      <c r="I579" s="39"/>
    </row>
    <row r="580" spans="1:9" ht="15.75">
      <c r="A580" s="10"/>
      <c r="B580" s="10"/>
      <c r="C580" s="10"/>
      <c r="D580" s="10"/>
      <c r="E580" s="10"/>
      <c r="F580" s="19"/>
      <c r="G580" s="19"/>
      <c r="H580" s="20"/>
      <c r="I580" s="39"/>
    </row>
    <row r="581" spans="1:9" ht="15.75">
      <c r="A581" s="10"/>
      <c r="B581" s="10"/>
      <c r="C581" s="10"/>
      <c r="D581" s="10"/>
      <c r="E581" s="10"/>
      <c r="F581" s="19"/>
      <c r="G581" s="19"/>
      <c r="H581" s="20"/>
      <c r="I581" s="39"/>
    </row>
    <row r="582" spans="1:9" ht="15.75">
      <c r="A582" s="10"/>
      <c r="B582" s="10"/>
      <c r="C582" s="10"/>
      <c r="D582" s="10"/>
      <c r="E582" s="10"/>
      <c r="F582" s="19"/>
      <c r="G582" s="19"/>
      <c r="H582" s="20"/>
      <c r="I582" s="39"/>
    </row>
    <row r="583" spans="1:9" ht="15.75">
      <c r="A583" s="10"/>
      <c r="B583" s="10"/>
      <c r="C583" s="10"/>
      <c r="D583" s="10"/>
      <c r="E583" s="10"/>
      <c r="F583" s="19"/>
      <c r="G583" s="19"/>
      <c r="H583" s="20"/>
      <c r="I583" s="39"/>
    </row>
    <row r="584" spans="1:9" ht="15.75">
      <c r="A584" s="10"/>
      <c r="B584" s="10"/>
      <c r="C584" s="10"/>
      <c r="D584" s="10"/>
      <c r="E584" s="10"/>
      <c r="F584" s="19"/>
      <c r="G584" s="19"/>
      <c r="H584" s="20"/>
      <c r="I584" s="39"/>
    </row>
    <row r="585" spans="1:9" ht="15.75">
      <c r="A585" s="10"/>
      <c r="B585" s="10"/>
      <c r="C585" s="10"/>
      <c r="D585" s="10"/>
      <c r="E585" s="10"/>
      <c r="F585" s="19"/>
      <c r="G585" s="19"/>
      <c r="H585" s="20"/>
      <c r="I585" s="39"/>
    </row>
    <row r="586" spans="1:9" ht="15.75">
      <c r="A586" s="10"/>
      <c r="B586" s="10"/>
      <c r="C586" s="10"/>
      <c r="D586" s="10"/>
      <c r="E586" s="10"/>
      <c r="F586" s="19"/>
      <c r="G586" s="19"/>
      <c r="H586" s="20"/>
      <c r="I586" s="39"/>
    </row>
    <row r="587" spans="1:9" ht="15.75">
      <c r="A587" s="10"/>
      <c r="B587" s="10"/>
      <c r="C587" s="10"/>
      <c r="D587" s="10"/>
      <c r="E587" s="10"/>
      <c r="F587" s="19"/>
      <c r="G587" s="19"/>
      <c r="H587" s="20"/>
      <c r="I587" s="39"/>
    </row>
    <row r="588" spans="1:9" ht="15.75">
      <c r="A588" s="80" t="s">
        <v>222</v>
      </c>
      <c r="B588" s="80"/>
      <c r="C588" s="80"/>
      <c r="D588" s="80"/>
      <c r="E588" s="80"/>
      <c r="F588" s="80"/>
      <c r="G588" s="80"/>
      <c r="H588" s="80"/>
      <c r="I588" s="10"/>
    </row>
    <row r="589" spans="1:9" ht="15.75">
      <c r="A589" s="80" t="s">
        <v>1</v>
      </c>
      <c r="B589" s="80"/>
      <c r="C589" s="80"/>
      <c r="D589" s="80"/>
      <c r="E589" s="80"/>
      <c r="F589" s="80"/>
      <c r="G589" s="80"/>
      <c r="H589" s="80"/>
      <c r="I589" s="10"/>
    </row>
    <row r="590" spans="1:9" ht="15.75">
      <c r="A590" s="11"/>
      <c r="B590" s="11"/>
      <c r="C590" s="11"/>
      <c r="D590" s="34" t="s">
        <v>2</v>
      </c>
      <c r="E590" s="34"/>
      <c r="F590" s="34"/>
      <c r="G590" s="34"/>
      <c r="H590" s="34"/>
      <c r="I590" s="34"/>
    </row>
    <row r="591" spans="1:9" ht="15.75">
      <c r="A591" s="110" t="s">
        <v>223</v>
      </c>
      <c r="B591" s="110"/>
      <c r="C591" s="110"/>
      <c r="D591" s="11"/>
      <c r="E591" s="11"/>
      <c r="F591" s="11"/>
      <c r="G591" s="11"/>
      <c r="H591" s="11"/>
      <c r="I591" s="10"/>
    </row>
    <row r="592" spans="1:9" ht="15.75">
      <c r="A592" s="110" t="s">
        <v>224</v>
      </c>
      <c r="B592" s="110"/>
      <c r="C592" s="110"/>
      <c r="D592" s="11"/>
      <c r="E592" s="11"/>
      <c r="F592" s="11"/>
      <c r="G592" s="11"/>
      <c r="H592" s="11"/>
      <c r="I592" s="10"/>
    </row>
    <row r="593" spans="1:9" ht="15.75">
      <c r="A593" s="110" t="s">
        <v>225</v>
      </c>
      <c r="B593" s="110"/>
      <c r="C593" s="110"/>
      <c r="D593" s="11"/>
      <c r="E593" s="11"/>
      <c r="F593" s="11"/>
      <c r="G593" s="11"/>
      <c r="H593" s="11"/>
      <c r="I593" s="10"/>
    </row>
    <row r="594" spans="1:9" ht="15.75">
      <c r="A594" s="110" t="s">
        <v>226</v>
      </c>
      <c r="B594" s="110"/>
      <c r="C594" s="110"/>
      <c r="D594" s="11"/>
      <c r="E594" s="11"/>
      <c r="F594" s="11"/>
      <c r="G594" s="11"/>
      <c r="H594" s="11"/>
      <c r="I594" s="10"/>
    </row>
    <row r="595" spans="1:9" ht="15.75">
      <c r="A595" s="110" t="s">
        <v>227</v>
      </c>
      <c r="B595" s="110"/>
      <c r="C595" s="110"/>
      <c r="D595" s="11"/>
      <c r="E595" s="11"/>
      <c r="F595" s="11"/>
      <c r="G595" s="11"/>
      <c r="H595" s="11"/>
      <c r="I595" s="10"/>
    </row>
    <row r="596" spans="1:9" ht="15.75">
      <c r="A596" s="11"/>
      <c r="B596" s="11"/>
      <c r="C596" s="25"/>
      <c r="D596" s="25"/>
      <c r="E596" s="25"/>
      <c r="F596" s="25"/>
      <c r="G596" s="11"/>
      <c r="H596" s="11"/>
      <c r="I596" s="10"/>
    </row>
    <row r="597" spans="1:9">
      <c r="A597" s="93" t="s">
        <v>40</v>
      </c>
      <c r="B597" s="93" t="s">
        <v>41</v>
      </c>
      <c r="C597" s="93" t="s">
        <v>42</v>
      </c>
      <c r="D597" s="93" t="s">
        <v>43</v>
      </c>
      <c r="E597" s="93" t="s">
        <v>44</v>
      </c>
      <c r="F597" s="93" t="s">
        <v>45</v>
      </c>
      <c r="G597" s="93" t="s">
        <v>46</v>
      </c>
      <c r="H597" s="93" t="s">
        <v>47</v>
      </c>
      <c r="I597" s="93" t="s">
        <v>48</v>
      </c>
    </row>
    <row r="598" spans="1:9">
      <c r="A598" s="93"/>
      <c r="B598" s="93"/>
      <c r="C598" s="93"/>
      <c r="D598" s="93"/>
      <c r="E598" s="93"/>
      <c r="F598" s="93"/>
      <c r="G598" s="93"/>
      <c r="H598" s="93"/>
      <c r="I598" s="93"/>
    </row>
    <row r="599" spans="1:9" ht="15.75">
      <c r="A599" s="64" t="s">
        <v>228</v>
      </c>
      <c r="B599" s="50">
        <v>5</v>
      </c>
      <c r="C599" s="65">
        <f>B599*0%</f>
        <v>0</v>
      </c>
      <c r="D599" s="65">
        <f>B599*5%</f>
        <v>0.25</v>
      </c>
      <c r="E599" s="65">
        <f>B599*7%</f>
        <v>0.35000000000000003</v>
      </c>
      <c r="F599" s="65">
        <f>B599*22%</f>
        <v>1.1000000000000001</v>
      </c>
      <c r="G599" s="65">
        <f>B599*49%</f>
        <v>2.4500000000000002</v>
      </c>
      <c r="H599" s="65">
        <f>B599*51%</f>
        <v>2.5499999999999998</v>
      </c>
      <c r="I599" s="65">
        <f>B599*63%</f>
        <v>3.15</v>
      </c>
    </row>
    <row r="600" spans="1:9" ht="15.75">
      <c r="A600" s="87" t="s">
        <v>65</v>
      </c>
      <c r="B600" s="87"/>
      <c r="C600" s="87"/>
      <c r="D600" s="87"/>
      <c r="E600" s="87"/>
      <c r="F600" s="87"/>
      <c r="G600" s="87"/>
      <c r="H600" s="87"/>
      <c r="I600" s="10"/>
    </row>
    <row r="601" spans="1:9" ht="15.7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.7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.7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.7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.7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.7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.7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.7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.7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.7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.7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.7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.7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.7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.7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.7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.7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.7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.75">
      <c r="A619" s="80" t="s">
        <v>229</v>
      </c>
      <c r="B619" s="80"/>
      <c r="C619" s="80"/>
      <c r="D619" s="80"/>
      <c r="E619" s="80"/>
      <c r="F619" s="80"/>
      <c r="G619" s="80"/>
      <c r="H619" s="80"/>
      <c r="I619" s="10"/>
    </row>
    <row r="620" spans="1:9" ht="15.75">
      <c r="A620" s="80" t="s">
        <v>67</v>
      </c>
      <c r="B620" s="80"/>
      <c r="C620" s="80"/>
      <c r="D620" s="80"/>
      <c r="E620" s="80"/>
      <c r="F620" s="80"/>
      <c r="G620" s="80"/>
      <c r="H620" s="80"/>
      <c r="I620" s="10"/>
    </row>
    <row r="621" spans="1:9" ht="15.75">
      <c r="A621" s="80" t="s">
        <v>68</v>
      </c>
      <c r="B621" s="80"/>
      <c r="C621" s="80"/>
      <c r="D621" s="80"/>
      <c r="E621" s="80"/>
      <c r="F621" s="80"/>
      <c r="G621" s="80"/>
      <c r="H621" s="80"/>
      <c r="I621" s="10"/>
    </row>
    <row r="622" spans="1:9" ht="15.75">
      <c r="A622" s="11"/>
      <c r="B622" s="11"/>
      <c r="C622" s="80" t="s">
        <v>2</v>
      </c>
      <c r="D622" s="80"/>
      <c r="E622" s="80"/>
      <c r="F622" s="80"/>
      <c r="G622" s="11"/>
      <c r="H622" s="11"/>
      <c r="I622" s="10"/>
    </row>
    <row r="623" spans="1:9" ht="15.75">
      <c r="A623" s="110" t="s">
        <v>223</v>
      </c>
      <c r="B623" s="110"/>
      <c r="C623" s="110"/>
      <c r="D623" s="11"/>
      <c r="E623" s="11"/>
      <c r="F623" s="11"/>
      <c r="G623" s="11"/>
      <c r="H623" s="11"/>
      <c r="I623" s="10"/>
    </row>
    <row r="624" spans="1:9" ht="15.75">
      <c r="A624" s="110" t="s">
        <v>224</v>
      </c>
      <c r="B624" s="110"/>
      <c r="C624" s="110"/>
      <c r="D624" s="11"/>
      <c r="E624" s="11"/>
      <c r="F624" s="11"/>
      <c r="G624" s="11"/>
      <c r="H624" s="11"/>
      <c r="I624" s="10"/>
    </row>
    <row r="625" spans="1:9" ht="15.75">
      <c r="A625" s="110" t="s">
        <v>225</v>
      </c>
      <c r="B625" s="110"/>
      <c r="C625" s="110"/>
      <c r="D625" s="11"/>
      <c r="E625" s="11"/>
      <c r="F625" s="11"/>
      <c r="G625" s="11"/>
      <c r="H625" s="11"/>
      <c r="I625" s="10"/>
    </row>
    <row r="626" spans="1:9" ht="15.75">
      <c r="A626" s="110" t="s">
        <v>226</v>
      </c>
      <c r="B626" s="110"/>
      <c r="C626" s="110"/>
      <c r="D626" s="11"/>
      <c r="E626" s="11"/>
      <c r="F626" s="11"/>
      <c r="G626" s="11"/>
      <c r="H626" s="11"/>
      <c r="I626" s="10"/>
    </row>
    <row r="627" spans="1:9" ht="15.75">
      <c r="A627" s="110" t="s">
        <v>227</v>
      </c>
      <c r="B627" s="110"/>
      <c r="C627" s="110"/>
      <c r="D627" s="11"/>
      <c r="E627" s="11"/>
      <c r="F627" s="11"/>
      <c r="G627" s="11"/>
      <c r="H627" s="11"/>
      <c r="I627" s="10"/>
    </row>
    <row r="628" spans="1:9" ht="15.75">
      <c r="A628" s="66"/>
      <c r="B628" s="66"/>
      <c r="C628" s="66"/>
      <c r="D628" s="11"/>
      <c r="E628" s="11"/>
      <c r="F628" s="11"/>
      <c r="G628" s="11"/>
      <c r="H628" s="11"/>
      <c r="I628" s="10"/>
    </row>
    <row r="629" spans="1:9" ht="78.75">
      <c r="A629" s="14" t="s">
        <v>40</v>
      </c>
      <c r="B629" s="14" t="s">
        <v>69</v>
      </c>
      <c r="C629" s="14" t="s">
        <v>70</v>
      </c>
      <c r="D629" s="14" t="s">
        <v>71</v>
      </c>
      <c r="E629" s="14" t="s">
        <v>72</v>
      </c>
      <c r="F629" s="14" t="s">
        <v>73</v>
      </c>
      <c r="G629" s="14" t="s">
        <v>74</v>
      </c>
      <c r="H629" s="14" t="s">
        <v>75</v>
      </c>
      <c r="I629" s="10"/>
    </row>
    <row r="630" spans="1:9" ht="15.75">
      <c r="A630" s="64" t="s">
        <v>228</v>
      </c>
      <c r="B630" s="67">
        <v>170</v>
      </c>
      <c r="C630" s="65">
        <f>B630*7%</f>
        <v>11.9</v>
      </c>
      <c r="D630" s="65">
        <f>B630*22%</f>
        <v>37.4</v>
      </c>
      <c r="E630" s="65">
        <f>B630*49%</f>
        <v>83.3</v>
      </c>
      <c r="F630" s="65">
        <f>B630*51%</f>
        <v>86.7</v>
      </c>
      <c r="G630" s="65">
        <f>B630*63%</f>
        <v>107.1</v>
      </c>
      <c r="H630" s="17">
        <f>B630*67%</f>
        <v>113.9</v>
      </c>
      <c r="I630" s="68"/>
    </row>
    <row r="631" spans="1:9" ht="15.75">
      <c r="A631" s="87" t="s">
        <v>76</v>
      </c>
      <c r="B631" s="87"/>
      <c r="C631" s="87"/>
      <c r="D631" s="87"/>
      <c r="E631" s="87"/>
      <c r="F631" s="19"/>
      <c r="G631" s="19"/>
      <c r="H631" s="20"/>
      <c r="I631" s="10"/>
    </row>
    <row r="632" spans="1:9" ht="15.7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.7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.75">
      <c r="A634" s="10"/>
      <c r="B634" s="10"/>
      <c r="C634" s="10"/>
      <c r="D634" s="10"/>
      <c r="E634" s="10"/>
      <c r="F634" s="10"/>
      <c r="G634" s="10"/>
      <c r="H634" s="10"/>
      <c r="I634" s="10"/>
    </row>
    <row r="650" spans="1:9" ht="15.75">
      <c r="A650" s="10"/>
      <c r="B650" s="10"/>
      <c r="C650" s="10"/>
      <c r="D650" s="10"/>
      <c r="E650" s="10"/>
      <c r="F650" s="10"/>
      <c r="G650" s="10"/>
    </row>
    <row r="651" spans="1:9" ht="15.75">
      <c r="A651" s="80" t="s">
        <v>230</v>
      </c>
      <c r="B651" s="80"/>
      <c r="C651" s="80"/>
      <c r="D651" s="80"/>
      <c r="E651" s="80"/>
      <c r="F651" s="80"/>
      <c r="G651" s="80"/>
    </row>
    <row r="652" spans="1:9" ht="15.75">
      <c r="A652" s="80" t="s">
        <v>231</v>
      </c>
      <c r="B652" s="80"/>
      <c r="C652" s="80"/>
      <c r="D652" s="80"/>
      <c r="E652" s="80"/>
      <c r="F652" s="80"/>
      <c r="G652" s="80"/>
    </row>
    <row r="653" spans="1:9">
      <c r="A653" s="92" t="s">
        <v>232</v>
      </c>
      <c r="B653" s="92"/>
      <c r="C653" s="92"/>
      <c r="D653" s="92"/>
      <c r="E653" s="92"/>
      <c r="F653" s="92"/>
      <c r="G653" s="92"/>
    </row>
    <row r="654" spans="1:9" ht="15.75">
      <c r="A654" s="69"/>
      <c r="C654" s="1"/>
      <c r="D654" s="1"/>
      <c r="E654" s="1"/>
      <c r="F654" s="1"/>
      <c r="G654" s="1"/>
    </row>
    <row r="655" spans="1:9" ht="15.75">
      <c r="A655" s="111" t="s">
        <v>233</v>
      </c>
      <c r="B655" s="112"/>
      <c r="C655" s="111" t="s">
        <v>234</v>
      </c>
      <c r="D655" s="116"/>
      <c r="E655" s="112"/>
      <c r="F655" s="70"/>
      <c r="G655" s="1"/>
    </row>
    <row r="656" spans="1:9" ht="15.75">
      <c r="A656" s="111" t="s">
        <v>235</v>
      </c>
      <c r="B656" s="112"/>
      <c r="C656" s="113">
        <v>3.05</v>
      </c>
      <c r="D656" s="114"/>
      <c r="E656" s="115"/>
      <c r="F656" s="28"/>
      <c r="G656" s="1"/>
      <c r="I656" s="71"/>
    </row>
    <row r="657" spans="1:9" ht="15.75">
      <c r="A657" s="111" t="s">
        <v>236</v>
      </c>
      <c r="B657" s="112"/>
      <c r="C657" s="113">
        <v>4.5</v>
      </c>
      <c r="D657" s="114"/>
      <c r="E657" s="115"/>
      <c r="F657" s="28"/>
      <c r="G657" s="1"/>
      <c r="I657" s="71"/>
    </row>
    <row r="658" spans="1:9" ht="15.75">
      <c r="A658" s="111" t="s">
        <v>237</v>
      </c>
      <c r="B658" s="112"/>
      <c r="C658" s="113">
        <v>5.85</v>
      </c>
      <c r="D658" s="114"/>
      <c r="E658" s="115"/>
      <c r="F658" s="28"/>
      <c r="G658" s="1"/>
      <c r="I658" s="71"/>
    </row>
    <row r="659" spans="1:9" ht="15.75">
      <c r="A659" s="111" t="s">
        <v>238</v>
      </c>
      <c r="B659" s="112"/>
      <c r="C659" s="113">
        <v>6.85</v>
      </c>
      <c r="D659" s="114"/>
      <c r="E659" s="115"/>
      <c r="F659" s="28"/>
      <c r="G659" s="59"/>
      <c r="I659" s="71"/>
    </row>
    <row r="660" spans="1:9" ht="15.75">
      <c r="A660" s="19" t="s">
        <v>76</v>
      </c>
      <c r="B660" s="19"/>
      <c r="C660" s="19"/>
      <c r="D660" s="19"/>
      <c r="E660" s="19"/>
      <c r="F660" s="19"/>
      <c r="G660" s="19"/>
    </row>
    <row r="661" spans="1:9" ht="15.75">
      <c r="A661" s="69"/>
      <c r="B661" s="69"/>
      <c r="C661" s="69"/>
      <c r="D661" s="69"/>
      <c r="E661" s="69"/>
      <c r="F661" s="69"/>
      <c r="G661" s="69"/>
    </row>
  </sheetData>
  <mergeCells count="246">
    <mergeCell ref="A657:B657"/>
    <mergeCell ref="C657:E657"/>
    <mergeCell ref="A658:B658"/>
    <mergeCell ref="C658:E658"/>
    <mergeCell ref="A659:B659"/>
    <mergeCell ref="C659:E659"/>
    <mergeCell ref="A652:G652"/>
    <mergeCell ref="A653:G653"/>
    <mergeCell ref="A655:B655"/>
    <mergeCell ref="C655:E655"/>
    <mergeCell ref="A656:B656"/>
    <mergeCell ref="C656:E656"/>
    <mergeCell ref="A624:C624"/>
    <mergeCell ref="A625:C625"/>
    <mergeCell ref="A626:C626"/>
    <mergeCell ref="A627:C627"/>
    <mergeCell ref="A631:E631"/>
    <mergeCell ref="A651:G651"/>
    <mergeCell ref="A600:H600"/>
    <mergeCell ref="A619:H619"/>
    <mergeCell ref="A620:H620"/>
    <mergeCell ref="A621:H621"/>
    <mergeCell ref="C622:F622"/>
    <mergeCell ref="A623:C623"/>
    <mergeCell ref="D597:D598"/>
    <mergeCell ref="E597:E598"/>
    <mergeCell ref="F597:F598"/>
    <mergeCell ref="G597:G598"/>
    <mergeCell ref="H597:H598"/>
    <mergeCell ref="I597:I598"/>
    <mergeCell ref="A593:C593"/>
    <mergeCell ref="A594:C594"/>
    <mergeCell ref="A595:C595"/>
    <mergeCell ref="A597:A598"/>
    <mergeCell ref="B597:B598"/>
    <mergeCell ref="C597:C598"/>
    <mergeCell ref="A563:H563"/>
    <mergeCell ref="A573:E573"/>
    <mergeCell ref="A588:H588"/>
    <mergeCell ref="A589:H589"/>
    <mergeCell ref="A591:C591"/>
    <mergeCell ref="A592:C592"/>
    <mergeCell ref="I531:I532"/>
    <mergeCell ref="A541:H541"/>
    <mergeCell ref="A559:H559"/>
    <mergeCell ref="A560:H560"/>
    <mergeCell ref="A561:H561"/>
    <mergeCell ref="A562:H562"/>
    <mergeCell ref="A529:H529"/>
    <mergeCell ref="A530:H530"/>
    <mergeCell ref="A531:A532"/>
    <mergeCell ref="B531:B532"/>
    <mergeCell ref="C531:C532"/>
    <mergeCell ref="D531:D532"/>
    <mergeCell ref="E531:E532"/>
    <mergeCell ref="F531:F532"/>
    <mergeCell ref="G531:G532"/>
    <mergeCell ref="H531:H532"/>
    <mergeCell ref="A500:H500"/>
    <mergeCell ref="A501:H501"/>
    <mergeCell ref="A502:H502"/>
    <mergeCell ref="A503:H503"/>
    <mergeCell ref="A511:E511"/>
    <mergeCell ref="A528:H528"/>
    <mergeCell ref="F470:F471"/>
    <mergeCell ref="G470:G471"/>
    <mergeCell ref="H470:H471"/>
    <mergeCell ref="I470:I471"/>
    <mergeCell ref="A478:H478"/>
    <mergeCell ref="A499:H499"/>
    <mergeCell ref="H435:H436"/>
    <mergeCell ref="A466:H466"/>
    <mergeCell ref="A467:H467"/>
    <mergeCell ref="A468:H468"/>
    <mergeCell ref="A469:H469"/>
    <mergeCell ref="A470:A471"/>
    <mergeCell ref="B470:B471"/>
    <mergeCell ref="C470:C471"/>
    <mergeCell ref="D470:D471"/>
    <mergeCell ref="E470:E471"/>
    <mergeCell ref="A432:G432"/>
    <mergeCell ref="A435:A436"/>
    <mergeCell ref="B435:B436"/>
    <mergeCell ref="C435:C436"/>
    <mergeCell ref="D435:D436"/>
    <mergeCell ref="E435:E436"/>
    <mergeCell ref="F435:F436"/>
    <mergeCell ref="G435:G436"/>
    <mergeCell ref="G402:G403"/>
    <mergeCell ref="H402:H403"/>
    <mergeCell ref="I402:I403"/>
    <mergeCell ref="A429:F429"/>
    <mergeCell ref="A430:G430"/>
    <mergeCell ref="A431:G431"/>
    <mergeCell ref="A396:E396"/>
    <mergeCell ref="A397:H397"/>
    <mergeCell ref="A398:H398"/>
    <mergeCell ref="A399:H399"/>
    <mergeCell ref="A402:A403"/>
    <mergeCell ref="B402:B403"/>
    <mergeCell ref="C402:C403"/>
    <mergeCell ref="D402:D403"/>
    <mergeCell ref="E402:E403"/>
    <mergeCell ref="F402:F403"/>
    <mergeCell ref="A373:E373"/>
    <mergeCell ref="A374:E374"/>
    <mergeCell ref="A375:E375"/>
    <mergeCell ref="A378:E378"/>
    <mergeCell ref="F378:H378"/>
    <mergeCell ref="A380:E380"/>
    <mergeCell ref="A367:H367"/>
    <mergeCell ref="A368:H368"/>
    <mergeCell ref="A369:H369"/>
    <mergeCell ref="A370:D370"/>
    <mergeCell ref="A371:C371"/>
    <mergeCell ref="A372:C372"/>
    <mergeCell ref="F349:F350"/>
    <mergeCell ref="G349:G350"/>
    <mergeCell ref="H349:H350"/>
    <mergeCell ref="I349:I350"/>
    <mergeCell ref="A363:H363"/>
    <mergeCell ref="A366:H366"/>
    <mergeCell ref="A340:E340"/>
    <mergeCell ref="A341:E341"/>
    <mergeCell ref="A344:E344"/>
    <mergeCell ref="F344:H344"/>
    <mergeCell ref="A346:E346"/>
    <mergeCell ref="A349:A350"/>
    <mergeCell ref="B349:B350"/>
    <mergeCell ref="C349:C350"/>
    <mergeCell ref="D349:D350"/>
    <mergeCell ref="E349:E350"/>
    <mergeCell ref="A334:H334"/>
    <mergeCell ref="A335:H335"/>
    <mergeCell ref="A336:D336"/>
    <mergeCell ref="A337:C337"/>
    <mergeCell ref="A338:C338"/>
    <mergeCell ref="A339:E339"/>
    <mergeCell ref="A304:G304"/>
    <mergeCell ref="A305:H305"/>
    <mergeCell ref="A306:H306"/>
    <mergeCell ref="A307:H307"/>
    <mergeCell ref="A319:H319"/>
    <mergeCell ref="A333:H333"/>
    <mergeCell ref="G275:G276"/>
    <mergeCell ref="H275:H276"/>
    <mergeCell ref="I275:I276"/>
    <mergeCell ref="A287:H287"/>
    <mergeCell ref="A302:G302"/>
    <mergeCell ref="A303:G303"/>
    <mergeCell ref="A275:A276"/>
    <mergeCell ref="B275:B276"/>
    <mergeCell ref="C275:C276"/>
    <mergeCell ref="D275:D276"/>
    <mergeCell ref="E275:E276"/>
    <mergeCell ref="F275:F276"/>
    <mergeCell ref="G243:G244"/>
    <mergeCell ref="A270:H270"/>
    <mergeCell ref="A271:H271"/>
    <mergeCell ref="A272:H272"/>
    <mergeCell ref="A273:H273"/>
    <mergeCell ref="A274:H274"/>
    <mergeCell ref="A243:A244"/>
    <mergeCell ref="B243:B244"/>
    <mergeCell ref="C243:C244"/>
    <mergeCell ref="D243:D244"/>
    <mergeCell ref="E243:E244"/>
    <mergeCell ref="F243:F244"/>
    <mergeCell ref="H210:H211"/>
    <mergeCell ref="A220:G220"/>
    <mergeCell ref="A239:F239"/>
    <mergeCell ref="A240:H240"/>
    <mergeCell ref="A241:G241"/>
    <mergeCell ref="A242:G242"/>
    <mergeCell ref="A208:G208"/>
    <mergeCell ref="A209:G209"/>
    <mergeCell ref="A210:A211"/>
    <mergeCell ref="B210:B211"/>
    <mergeCell ref="C210:C211"/>
    <mergeCell ref="D210:D211"/>
    <mergeCell ref="E210:E211"/>
    <mergeCell ref="F210:F211"/>
    <mergeCell ref="G210:G211"/>
    <mergeCell ref="F179:I179"/>
    <mergeCell ref="A184:E184"/>
    <mergeCell ref="A185:E185"/>
    <mergeCell ref="A188:E188"/>
    <mergeCell ref="A206:E206"/>
    <mergeCell ref="A207:G207"/>
    <mergeCell ref="A174:H174"/>
    <mergeCell ref="A175:H175"/>
    <mergeCell ref="A176:H176"/>
    <mergeCell ref="A177:D177"/>
    <mergeCell ref="F177:I177"/>
    <mergeCell ref="F178:I178"/>
    <mergeCell ref="F153:F154"/>
    <mergeCell ref="G153:G154"/>
    <mergeCell ref="H153:H154"/>
    <mergeCell ref="I153:I154"/>
    <mergeCell ref="A171:H171"/>
    <mergeCell ref="A173:H173"/>
    <mergeCell ref="F142:I142"/>
    <mergeCell ref="F143:I143"/>
    <mergeCell ref="A148:E148"/>
    <mergeCell ref="A149:E149"/>
    <mergeCell ref="A152:E152"/>
    <mergeCell ref="A153:A154"/>
    <mergeCell ref="B153:B154"/>
    <mergeCell ref="C153:C154"/>
    <mergeCell ref="D153:D154"/>
    <mergeCell ref="E153:E154"/>
    <mergeCell ref="E39:E40"/>
    <mergeCell ref="F39:F40"/>
    <mergeCell ref="G39:G40"/>
    <mergeCell ref="F96:H96"/>
    <mergeCell ref="A127:E127"/>
    <mergeCell ref="A75:H75"/>
    <mergeCell ref="A77:C77"/>
    <mergeCell ref="A78:D78"/>
    <mergeCell ref="A79:D79"/>
    <mergeCell ref="F80:I80"/>
    <mergeCell ref="A92:D92"/>
    <mergeCell ref="F141:I141"/>
    <mergeCell ref="A141:D141"/>
    <mergeCell ref="A140:H140"/>
    <mergeCell ref="A139:H139"/>
    <mergeCell ref="A138:H138"/>
    <mergeCell ref="A1:H1"/>
    <mergeCell ref="A2:H2"/>
    <mergeCell ref="A3:H3"/>
    <mergeCell ref="A4:C4"/>
    <mergeCell ref="A5:D5"/>
    <mergeCell ref="A6:D6"/>
    <mergeCell ref="H39:H40"/>
    <mergeCell ref="I39:I40"/>
    <mergeCell ref="A57:H57"/>
    <mergeCell ref="A72:H72"/>
    <mergeCell ref="A73:H73"/>
    <mergeCell ref="A74:H74"/>
    <mergeCell ref="F7:I7"/>
    <mergeCell ref="A19:D19"/>
    <mergeCell ref="F23:H23"/>
    <mergeCell ref="A39:A40"/>
    <mergeCell ref="B39:B40"/>
    <mergeCell ref="C39:C40"/>
    <mergeCell ref="D39:D4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L99</dc:creator>
  <cp:lastModifiedBy>sekretariatDFW</cp:lastModifiedBy>
  <cp:lastPrinted>2018-10-08T09:39:46Z</cp:lastPrinted>
  <dcterms:created xsi:type="dcterms:W3CDTF">2018-10-04T09:44:31Z</dcterms:created>
  <dcterms:modified xsi:type="dcterms:W3CDTF">2018-10-08T10:23:02Z</dcterms:modified>
</cp:coreProperties>
</file>